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o\Desktop\WORK IN PROGRESS\GREEN COMMUNITIES 2025\Monte Maggiore\MM9\"/>
    </mc:Choice>
  </mc:AlternateContent>
  <bookViews>
    <workbookView xWindow="0" yWindow="0" windowWidth="23040" windowHeight="10512" tabRatio="500" firstSheet="1" activeTab="1"/>
  </bookViews>
  <sheets>
    <sheet name="Premessa e note" sheetId="1" r:id="rId1"/>
    <sheet name="Directory" sheetId="2" r:id="rId2"/>
    <sheet name="Pontelatone" sheetId="3" r:id="rId3"/>
    <sheet name="Giano Vetusto" sheetId="4" r:id="rId4"/>
    <sheet name="Rocchetta e Croce" sheetId="5" r:id="rId5"/>
  </sheets>
  <definedNames>
    <definedName name="_xlnm._FilterDatabase" localSheetId="1" hidden="1">Directory!$A$2:$L$50</definedName>
    <definedName name="_xlnm._FilterDatabase" localSheetId="3" hidden="1">'Giano Vetusto'!$A$2:$L$26</definedName>
    <definedName name="_xlnm._FilterDatabase" localSheetId="2" hidden="1">Pontelatone!$A$2:$L$17</definedName>
    <definedName name="_xlnm._FilterDatabase" localSheetId="4" hidden="1">'Rocchetta e Croce'!$A$2:$L$11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6" i="1" l="1"/>
  <c r="C35" i="1"/>
  <c r="C34" i="1"/>
  <c r="C33" i="1"/>
  <c r="C32" i="1"/>
  <c r="C31" i="1"/>
  <c r="C28" i="1"/>
  <c r="C27" i="1"/>
  <c r="C26" i="1"/>
  <c r="C25" i="1"/>
  <c r="C24" i="1"/>
  <c r="C23" i="1"/>
  <c r="C22" i="1"/>
  <c r="C21" i="1"/>
</calcChain>
</file>

<file path=xl/sharedStrings.xml><?xml version="1.0" encoding="utf-8"?>
<sst xmlns="http://schemas.openxmlformats.org/spreadsheetml/2006/main" count="1228" uniqueCount="288">
  <si>
    <t>DIRECTORY DEFINITIVA DELLE IMPRESE AGRICOLE E AGROALIMENTARI</t>
  </si>
  <si>
    <t>Comuni di Pontelatone · Giano Vetusto · Rocchetta e Croce — Area dei Monti Trebulani / Monte Maggiore (Provincia di Caserta, Campania)</t>
  </si>
  <si>
    <t>Come è organizzata</t>
  </si>
  <si>
    <t>Il foglio "Directory" raccoglie tutte le imprese in un'unica tabella filtrabile per Comune, Categoria e Stato di verifica. I tre fogli successivi riportano lo stesso contenuto per singolo Comune. Il foglio "Esclusioni e criticità" elenca le realtà escluse dal perimetro (sede fuori Comune, omonimie di altre province/regioni, attività non agricola o matching camerale incompleto).</t>
  </si>
  <si>
    <t>Categorie utilizzate</t>
  </si>
  <si>
    <t>Vino e olio · Latte/Formaggi e allevamento · Coltivazioni e ortofrutta · Trasformazione alimentare · Agriturismo · Servizi e forniture per l'agricoltura.</t>
  </si>
  <si>
    <t>Legenda "Stato di verifica"</t>
  </si>
  <si>
    <t>Alta = fonte ufficiale/proprietaria + dati camerali concordanti.   Media-alta = buona evidenza pubblica con qualche dato camerale.   Media = impresa esistente ma con dati legali/localizzativi incompleti.   Bassa = voce da "registri locali" o con sede/continuità da verificare sul campo.</t>
  </si>
  <si>
    <t>Avvertenze sull'attendibilità</t>
  </si>
  <si>
    <t>• Raccolta curata da fonti pubbliche (stampa enogastronomica, siti aziendali, Coldiretti, Pagine Gialle/Virgilio, Regione Campania, GAL Alto Casertano e aggregatori camerali come Ufficio Camerale, Visura.pro, RegistroAziende). NON è un estratto ufficiale e completo del Registro Imprese.</t>
  </si>
  <si>
    <t>• Gli aggregatori open-web non sostituiscono la visura ufficiale Infocamere: per dati certi (ragione sociale, P.IVA, ATECO, sede) richiedere un "elenco merceologico" alla Camera di Commercio di Caserta (www.ce.camcom.it) o consultare registroimprese.it.</t>
  </si>
  <si>
    <t>• Rocchetta e Croce: l'elenco XLSX non aveva individuato imprese; le voci qui presenti provengono dalle due fonti DOCX. Indirizzi e recapiti vanno verificati prima di un contatto.</t>
  </si>
  <si>
    <t>• L'areale DOC "Casavecchia di Pontelatone" coinvolge anche cantine di Comuni vicini (Castel di Sasso, Formicola, Liberi, Castel Campagnano): in directory sono inserite solo quelle con sede/operatività verificata nei tre Comuni.</t>
  </si>
  <si>
    <t>Aggiornamento dati: maggio–giugno 2026.  CAP: Pontelatone 81040 · Giano Vetusto 81042 · Rocchetta e Croce 81042.</t>
  </si>
  <si>
    <t>Riepilogo (calcolato automaticamente)</t>
  </si>
  <si>
    <t>Totale imprese</t>
  </si>
  <si>
    <t>— Pontelatone</t>
  </si>
  <si>
    <t>— Giano Vetusto</t>
  </si>
  <si>
    <t>— Rocchetta e Croce</t>
  </si>
  <si>
    <t>Verifica Alta</t>
  </si>
  <si>
    <t>Verifica Media-alta</t>
  </si>
  <si>
    <t>Verifica Media</t>
  </si>
  <si>
    <t>Verifica Bassa</t>
  </si>
  <si>
    <t>Per categoria</t>
  </si>
  <si>
    <t>— Vino e olio</t>
  </si>
  <si>
    <t>— Latte/Formaggi e allevamento</t>
  </si>
  <si>
    <t>— Coltivazioni e ortofrutta</t>
  </si>
  <si>
    <t>— Trasformazione alimentare</t>
  </si>
  <si>
    <t>— Agriturismo</t>
  </si>
  <si>
    <t>— Servizi e forniture per l'agricoltura</t>
  </si>
  <si>
    <t>DIRECTORY COMPLETA — imprese del comparto agricolo e agroalimentare</t>
  </si>
  <si>
    <t>Comune</t>
  </si>
  <si>
    <t>Denominazione / Ragione sociale</t>
  </si>
  <si>
    <t>Categoria</t>
  </si>
  <si>
    <t>Forma giuridica</t>
  </si>
  <si>
    <t>P.IVA / CF / REA</t>
  </si>
  <si>
    <t>Indirizzo / Sede</t>
  </si>
  <si>
    <t>Attività · Prodotti · Servizi</t>
  </si>
  <si>
    <t>Anno · Dipendenti</t>
  </si>
  <si>
    <t>Telefono</t>
  </si>
  <si>
    <t>Email / Web / Social</t>
  </si>
  <si>
    <t>Stato verifica</t>
  </si>
  <si>
    <t>Note</t>
  </si>
  <si>
    <t>Pontelatone</t>
  </si>
  <si>
    <t>Az. Agricola / Agriturismo Le Fontanelle (Bencivenga Carmela e C. S.A.S.)</t>
  </si>
  <si>
    <t>Agriturismo</t>
  </si>
  <si>
    <t>S.a.s. agricola</t>
  </si>
  <si>
    <t>P.IVA/CF 04230230619 · REA CE-309770</t>
  </si>
  <si>
    <t>Via Salomoni Acquasanta 14, 81040 Pontelatone (CE)</t>
  </si>
  <si>
    <t>Agriturismo autorizzato con cantina propria: Casavecchia "Petronilla" e "San Laro"; ristorazione con prodotti del territorio; ~8.000 bottiglie</t>
  </si>
  <si>
    <t>Fondato 2002 (iscr. SAS 01/06/2017) · 3 dip. (2026)</t>
  </si>
  <si>
    <t>347 2926204 · 347 7105566 · 0823 659263</t>
  </si>
  <si>
    <t>mariangela@srlsogeim.it · www.agriturismolefontanelle.it</t>
  </si>
  <si>
    <t>Alta</t>
  </si>
  <si>
    <t>Fondatori Pasquale e Francesco Izzo; referente Carmela Bencivenga</t>
  </si>
  <si>
    <t>Caseificio Antica Casella (Famiglia Gambero)</t>
  </si>
  <si>
    <t>Latte/Formaggi e allevamento</t>
  </si>
  <si>
    <t>n.d.</t>
  </si>
  <si>
    <t>Via Ponte Pellegrino 51, 81040 Pontelatone (CE)</t>
  </si>
  <si>
    <t>Caseificio a filiera propria: Mozzarella di Bufala Campana DOP, formaggi vaccini (Pezzata Rossa), ricotte, caciocavalli, scamorze, yogurt; allevamento &gt;100 capi (bufale e bovini)</t>
  </si>
  <si>
    <t>Terza generazione</t>
  </si>
  <si>
    <t>0823 1767585 · 0823 430600</t>
  </si>
  <si>
    <t>gambero.maria@libero.it · caseificioanticacasella.it</t>
  </si>
  <si>
    <t>Vendita diretta e consegna a domicilio</t>
  </si>
  <si>
    <t>Az. Agricola Macelleria Caputo Raffaele</t>
  </si>
  <si>
    <t>Trasformazione alimentare</t>
  </si>
  <si>
    <t>Impresa individuale</t>
  </si>
  <si>
    <t>P.IVA 01007990615 · CF CPTRFL47P21G849Q · REA CE-153786</t>
  </si>
  <si>
    <t>Via (Salomoni) Acquasanta, Pontelatone (CE)</t>
  </si>
  <si>
    <t>Coltivazione di colture permanenti; macelleria/salumificio aziendale: carni suine fresche, salumi stagionati; allevamento suini aziendale</t>
  </si>
  <si>
    <t>4 dip. (2021)</t>
  </si>
  <si>
    <t>0823 876430</t>
  </si>
  <si>
    <t>gianniniello@inwind.it · Facebook</t>
  </si>
  <si>
    <t>Referente: Raffaele Caputo</t>
  </si>
  <si>
    <t>Fattoria Alois (F.T.A. Azienda Agricola S.r.l.)</t>
  </si>
  <si>
    <t>Vino e olio</t>
  </si>
  <si>
    <t>SRL agricola</t>
  </si>
  <si>
    <t>P.IVA 02163280619</t>
  </si>
  <si>
    <t>Via Ragazzano, Località Audelino (anche Via Alois), 81040 Pontelatone (CE)</t>
  </si>
  <si>
    <t>Cantina: Pallagrello Bianco/Nero, Casavecchia, Falanghina, Aglianico; etichette Trebulanum, Caiatì, Settimo (marchi Alois e Pontepellegrino); ~300.000 bottiglie/anno</t>
  </si>
  <si>
    <t>Fondata 1994 · 6–9 addetti</t>
  </si>
  <si>
    <t>0823 876710 · 393 265 3010 · 320 8721769</t>
  </si>
  <si>
    <t>info@vinialois.it · www.vinialois.it</t>
  </si>
  <si>
    <t>&gt;40% della produzione esportata; vigneti Audelino, Morrone della Monica, Cesone</t>
  </si>
  <si>
    <t>Tenuta Gallo di Gallo Vittorio</t>
  </si>
  <si>
    <t>P.IVA 02281440616 · REA CE-163498</t>
  </si>
  <si>
    <t>Via Salomoni 16 (sito: Via Salomoni Acquasanta 11), Pontelatone (CE)</t>
  </si>
  <si>
    <t>Seminativi con vitivinicolo aziendale: vini da uve Casavecchia e Pallagrello</t>
  </si>
  <si>
    <t>Iscr. 01/01/1994 · 2 dip. (2025)</t>
  </si>
  <si>
    <t>081 8950515</t>
  </si>
  <si>
    <t>info@tenutagallo.it</t>
  </si>
  <si>
    <t>Referente: Vittorio Gallo</t>
  </si>
  <si>
    <t>Tenute Ragozzino De Marco (Frantoio Ragozzino De Marco)</t>
  </si>
  <si>
    <t>Società semplice agricola</t>
  </si>
  <si>
    <t>P.IVA/CF 04783370614 · REA CE-355077</t>
  </si>
  <si>
    <t>Via Madonna delle Grazie snc, 81040 Pontelatone (CE)</t>
  </si>
  <si>
    <t>Olivicoltura di precisione (Leccino, Frantoio, Caiazzana, Corniola, Spinosa, Tonda); frantoio aziendale a temperatura controllata; olii EVO Don Raffaé, Korte, Trebula; oleoturismo</t>
  </si>
  <si>
    <t>3 dip. (2025)</t>
  </si>
  <si>
    <t>348 3319030</t>
  </si>
  <si>
    <t>www.ragozzinodemarco.it</t>
  </si>
  <si>
    <t>Media-alta</t>
  </si>
  <si>
    <t>Censimento biotipi olivicoli con Università di Perugia</t>
  </si>
  <si>
    <t>Azienda Agricola Pezza</t>
  </si>
  <si>
    <t>Coltivazioni e ortofrutta</t>
  </si>
  <si>
    <t>P.IVA 01381090610</t>
  </si>
  <si>
    <t>Area rurale, 81040 Pontelatone (CE)</t>
  </si>
  <si>
    <t>Produzione agricola primaria e ortofrutticola</t>
  </si>
  <si>
    <t>2 addetti (2026)</t>
  </si>
  <si>
    <t>PEC: parillo.michele@pec.it</t>
  </si>
  <si>
    <t>Media</t>
  </si>
  <si>
    <t>Caputo Gerardo</t>
  </si>
  <si>
    <t>P.IVA 02822220618</t>
  </si>
  <si>
    <t>Pontelatone (CE)</t>
  </si>
  <si>
    <t>Allevamento di bovini da latte</t>
  </si>
  <si>
    <t>Indirizzo completo non disponibile; referente Gerardo Caputo</t>
  </si>
  <si>
    <t>Azienda Agricola Sclavia</t>
  </si>
  <si>
    <t>Vigneti a Pontelatone (CE); sede Via Michelangelo 15, Aversa (CE)</t>
  </si>
  <si>
    <t>Viticoltura biologica (13 ha): Casavecchia di Pontelatone DOC "Liberi", Pallagrello Nero "Lucia a Monticelli", Pallagrello Bianco "Calu"; affinamento 24 mesi in barrique</t>
  </si>
  <si>
    <t>Fondata 2012</t>
  </si>
  <si>
    <t>335 6654770</t>
  </si>
  <si>
    <t>www.sclavia.com</t>
  </si>
  <si>
    <t>Sede ad Aversa, vigneti a Pontelatone</t>
  </si>
  <si>
    <t>Palmieri Domus Vinaria</t>
  </si>
  <si>
    <t>Azienda vinicola: vini territoriali (es. "Stilla" 2024 da Pallagrello bianco)</t>
  </si>
  <si>
    <t>www.domusvinaria.com</t>
  </si>
  <si>
    <t>Referente: Andrea Palmieri; indirizzo completo non esposto</t>
  </si>
  <si>
    <t>Vigne Chigi</t>
  </si>
  <si>
    <t>Via Corte Rosa s.n.c., 81040 Pontelatone (CE); pendici del Monte Friento</t>
  </si>
  <si>
    <t>Cantina ~7 ha (4 vitati, ~25.000 bott./anno): Casavecchia DOP, Casavecchia Riserva Cretaccio, Pallagrello Bianco/Nero, rosato Rosa Canina; anche olivo</t>
  </si>
  <si>
    <t>Fondata 2004</t>
  </si>
  <si>
    <t>338 6534128</t>
  </si>
  <si>
    <t>www.vignechigi.com</t>
  </si>
  <si>
    <t>Tit. avv. Giuseppe Chillemi; enologo Fortunato Sebastiano; sede legale pubblicata a Capua secondo una fonte (esclusa dal perimetro "sede nel Comune" nella Directory verificata)</t>
  </si>
  <si>
    <t>Viticoltori del Casavecchia / I Vignai del Casavecchia (Soc. coop. agricola)</t>
  </si>
  <si>
    <t>Società cooperativa agricola</t>
  </si>
  <si>
    <t>Via Madonna delle Grazie 28, Pontelatone (CE)</t>
  </si>
  <si>
    <t>Cooperativa di viticoltori: Casavecchia DOP (Vigna Prea, ecc.), Pallagrello Bianco/Nero, Fiano</t>
  </si>
  <si>
    <t>Nata nel 1999</t>
  </si>
  <si>
    <t>328 9726688</t>
  </si>
  <si>
    <t>Dal 2012 ragione sociale "I Vignai del Casavecchia"</t>
  </si>
  <si>
    <t>De Cristofaro Mario</t>
  </si>
  <si>
    <t>Coltivazioni miste, olivicoltura rurale e foraggi</t>
  </si>
  <si>
    <t>Bassa</t>
  </si>
  <si>
    <t>Fonte: registri locali</t>
  </si>
  <si>
    <t>Azienda Agricola Civittolo</t>
  </si>
  <si>
    <t>Cantina: Casavecchia e Pallagrello (areale DOC di Pontelatone)</t>
  </si>
  <si>
    <t>Tra i produttori del Casavecchia &amp; Pallagrello Wine Festival</t>
  </si>
  <si>
    <t>Donna Paolina</t>
  </si>
  <si>
    <t>Vigneti storici in Pontelatone (CE)</t>
  </si>
  <si>
    <t>Produzione enologica focalizzata sui vitigni autoctoni del territorio campano</t>
  </si>
  <si>
    <t>www.donnapaolina.it</t>
  </si>
  <si>
    <t>Giano Vetusto</t>
  </si>
  <si>
    <t>Azienda Agricola Bonacci – Le Curti (Carmine Bonacci)</t>
  </si>
  <si>
    <t>Ditta individuale</t>
  </si>
  <si>
    <t>P.IVA 03715390617 · REA CE-266463</t>
  </si>
  <si>
    <t>Via Curti 5/A, 81042 Giano Vetusto (CE)</t>
  </si>
  <si>
    <t>Allevamento ovicaprino; formaggi artigianali a latte crudo; Conciato Romano (Presidio Slow Food)</t>
  </si>
  <si>
    <t>+39 327 3358473</t>
  </si>
  <si>
    <t>carmbona@hotmail.it</t>
  </si>
  <si>
    <t>Presidio di resistenza casearia; ispezione NAS 2023 sui lotti a latte crudo</t>
  </si>
  <si>
    <t>Azienda Agricola La Colombaia</t>
  </si>
  <si>
    <t>Sede: Via Grotte San Lazzaro, Capua (CE); terreni condotti tra Capua e Giano Vetusto</t>
  </si>
  <si>
    <t>Coltivazione biologica/ecologica (~200 ha); ristorazione e ospitalità agrituristica</t>
  </si>
  <si>
    <t>Sito agriturismo</t>
  </si>
  <si>
    <t>Sede a Capua; conduzione estesa anche a Giano Vetusto</t>
  </si>
  <si>
    <t>Le Radici di Giulia</t>
  </si>
  <si>
    <t>Località Masseria Tabasso, 81042 Giano Vetusto (CE)</t>
  </si>
  <si>
    <t>Progetto agricolo multifunzionale: fattoria didattica, orticoltura, pet therapy rurale</t>
  </si>
  <si>
    <t>+39 348 8018424</t>
  </si>
  <si>
    <t>info@leradicidigiulia.it</t>
  </si>
  <si>
    <t>Chiocchio Valentino</t>
  </si>
  <si>
    <t>P.IVA 04245390614 · CF CHCVNT85S09B715K · REA CE-310770</t>
  </si>
  <si>
    <t>Piazza dei Caduti 9/1, Giano Vetusto (CE)</t>
  </si>
  <si>
    <t>Coltivazione di semi oleosi</t>
  </si>
  <si>
    <t>0 dip. (2021)</t>
  </si>
  <si>
    <t>Referente: Valentino Chiocchio</t>
  </si>
  <si>
    <t>Amico Bio Allevamenti (Gruppo Amico Bio)</t>
  </si>
  <si>
    <t>Località Marotta, 81042 Giano Vetusto (CE)</t>
  </si>
  <si>
    <t>Allevamento biodinamico/biologico di suini neri casertani e bovini Marchigiana; ortofrutta bio; agriturismo didattico</t>
  </si>
  <si>
    <t>+39 0823 968262</t>
  </si>
  <si>
    <t>allevamenti@amicobio.net</t>
  </si>
  <si>
    <t>Operatività e didattica a Giano Vetusto; alcune entità societarie risultano con sede a Vitulazio / S. Maria C.V.</t>
  </si>
  <si>
    <t>Azienda Agricola Tabasso di Natale Maria e C. Società Semplice</t>
  </si>
  <si>
    <t>P.IVA 03395260619 · REA CE-240787</t>
  </si>
  <si>
    <t>Prov.le Risorta, Giano Vetusto (CE)</t>
  </si>
  <si>
    <t>Produzione di derivati del latte; coltivazioni agricole (secondo l'elenco XLSX)</t>
  </si>
  <si>
    <t>Iscr. 17/01/2017 · 3 dip. (2024)</t>
  </si>
  <si>
    <t>PEC pubblica nel Registro</t>
  </si>
  <si>
    <t>Referente: Natale Maria</t>
  </si>
  <si>
    <t>Papa Umberto</t>
  </si>
  <si>
    <t>P.IVA 03566900613 · REA CE-285075</t>
  </si>
  <si>
    <t>Via per Giano Vetusto s.n.c., Giano Vetusto (CE)</t>
  </si>
  <si>
    <t>Allevamento di bovini da latte; latte bovino</t>
  </si>
  <si>
    <t>Iscr. 13/12/2013 · 1 dip. (2025)</t>
  </si>
  <si>
    <t>Referente: Umberto Papa</t>
  </si>
  <si>
    <t>Panificio Mezzero</t>
  </si>
  <si>
    <t>P.IVA 03649510611</t>
  </si>
  <si>
    <t>Giano Vetusto (CE)</t>
  </si>
  <si>
    <t>Panificio: pane e prodotti da forno freschi (tradizione del "guanto gianese")</t>
  </si>
  <si>
    <t>Addetti 0–9</t>
  </si>
  <si>
    <t>Indirizzo completo non disponibile</t>
  </si>
  <si>
    <t>Azienda Agricola Di Cicco</t>
  </si>
  <si>
    <t>Coltivazioni agricole primarie; produzione di olive e foraggi</t>
  </si>
  <si>
    <t>Carusone Vincenzo</t>
  </si>
  <si>
    <t>Frutticoltura e colture legnose agrarie</t>
  </si>
  <si>
    <t>Frida</t>
  </si>
  <si>
    <t>Coltivazioni specializzate e produzioni orticole</t>
  </si>
  <si>
    <t>Iemma Cesare Giulio</t>
  </si>
  <si>
    <t>Coltivazioni di cereali e leguminose tradizionali</t>
  </si>
  <si>
    <t>Il Foro Greco</t>
  </si>
  <si>
    <t>Valorizzazione agroalimentare e produzioni ortofrutticole</t>
  </si>
  <si>
    <t>Iniziativa Agricola Soc. Agricola a R.L.</t>
  </si>
  <si>
    <t>Società agricola a r.l.</t>
  </si>
  <si>
    <t>Gestione di fondi agricoli e coltivazioni miste di collina</t>
  </si>
  <si>
    <t>Russo Maria</t>
  </si>
  <si>
    <t>Produzione primaria di olive e cereali</t>
  </si>
  <si>
    <t>Cereal Campania S.r.l.</t>
  </si>
  <si>
    <t>Servizi e forniture per l'agricoltura</t>
  </si>
  <si>
    <t>SRL</t>
  </si>
  <si>
    <t>Commercio all'ingrosso e stoccaggio di cereali e sementi</t>
  </si>
  <si>
    <t>Kenta di Michele Mancini</t>
  </si>
  <si>
    <t>Servizi di supporto all'agricoltura e coltivazioni primarie</t>
  </si>
  <si>
    <t>Ortofrutticola del Ponte S.r.l.</t>
  </si>
  <si>
    <t>Distribuzione e logistica di prodotti ortofrutticoli freschi</t>
  </si>
  <si>
    <t>Ge.Ca Legumi S.p.a.</t>
  </si>
  <si>
    <t>S.p.A.</t>
  </si>
  <si>
    <t>Lavorazione, confezionamento e commercializzazione di legumi secchi</t>
  </si>
  <si>
    <t>Gruppo Neda</t>
  </si>
  <si>
    <t>Produzioni agroalimentari e gestione di filiere agricole</t>
  </si>
  <si>
    <t>Molino Gismondi</t>
  </si>
  <si>
    <t>Area rurale, Giano Vetusto (CE)</t>
  </si>
  <si>
    <t>Produzione e ingrosso di prodotti cerealicoli e derivati della macinazione</t>
  </si>
  <si>
    <t>Della Valle – Iappelli</t>
  </si>
  <si>
    <t>Borgo Curti / area rurale, Giano Vetusto (CE)</t>
  </si>
  <si>
    <t>Viticoltura artigianale: Pallagrello Bianco e Nero affinati in barrique</t>
  </si>
  <si>
    <t>Delle Femine Andrea</t>
  </si>
  <si>
    <t>Olivicoltura e conduzione di piccoli fondi agricoli collinari</t>
  </si>
  <si>
    <t>Terravecchia Olio Samnium</t>
  </si>
  <si>
    <t>Olivicoltura e confezionamento di olio extravergine d'oliva locale</t>
  </si>
  <si>
    <t>Rocchetta e Croce</t>
  </si>
  <si>
    <t>Pagliaro Pietro</t>
  </si>
  <si>
    <t>P.IVA 03837400617 · CF PGLPTR86E03B715C · REA CE-276608</t>
  </si>
  <si>
    <t>Via Nicola Izzo 22, Rocchetta e Croce (CE)</t>
  </si>
  <si>
    <t>Coltivazione di colture permanenti; iscrizione all'albo regionale ditte boschive</t>
  </si>
  <si>
    <t>6 dip. (2021)</t>
  </si>
  <si>
    <t>0823 644717 (albo reg.)</t>
  </si>
  <si>
    <t>PEC pubblica</t>
  </si>
  <si>
    <t>Referente: Pietro Pagliaro</t>
  </si>
  <si>
    <t>Masseria delle Sorgenti</t>
  </si>
  <si>
    <t>Contrada Ferrarelle, 81053 Riardo (CE); fondi storici estesi a Rocchetta e Croce</t>
  </si>
  <si>
    <t>Apicoltura biologica (miele monoflora/millefiori, propoli, cera d'api); ospitalità rurale (Masseria Mozzi e Saliscendi)</t>
  </si>
  <si>
    <t>+39 0823 1683975</t>
  </si>
  <si>
    <t>info@masseriadellesorgenti.it</t>
  </si>
  <si>
    <t>Sede a Riardo; fondi storici a Rocchetta e Croce</t>
  </si>
  <si>
    <t>Laurenza Luigi</t>
  </si>
  <si>
    <t>P.IVA 03028290611 · CF LRNLGU76H05B963T · REA CE-212661</t>
  </si>
  <si>
    <t>Via Antonio Izzo 44, Rocchetta e Croce (CE)</t>
  </si>
  <si>
    <t>Coltivazione di colture permanenti</t>
  </si>
  <si>
    <t>0 dip. (2023)</t>
  </si>
  <si>
    <t>Referente: Luigi Laurenza</t>
  </si>
  <si>
    <t>Maciariello Ettore</t>
  </si>
  <si>
    <t>P.IVA 04177360619</t>
  </si>
  <si>
    <t>Rocchetta e Croce (CE)</t>
  </si>
  <si>
    <t>Coltivazione di altri alberi da frutto, frutti di bosco e frutta in guscio</t>
  </si>
  <si>
    <t>Migliozzi Diana</t>
  </si>
  <si>
    <t>P.IVA 03461020616</t>
  </si>
  <si>
    <t>Pacia Sabato</t>
  </si>
  <si>
    <t>P.IVA 01176590618 · CF PCASTS39T25G242R · REA CE-180571</t>
  </si>
  <si>
    <t>Via Pisciariello, Rocchetta e Croce (CE)</t>
  </si>
  <si>
    <t>Iscr. 28/06/1988 · 0 dip. (2023)</t>
  </si>
  <si>
    <t>Referente: Sabato Pacia</t>
  </si>
  <si>
    <t>Russo Ezio</t>
  </si>
  <si>
    <t>P.IVA 04501320610</t>
  </si>
  <si>
    <t>Coltivazione di piante tessili</t>
  </si>
  <si>
    <t>Azienda Agricola Monte Maggiore di Zona Antonio</t>
  </si>
  <si>
    <t>P.IVA 04488080617 · CF ZNONTN97D08L083M · REA CE-330954</t>
  </si>
  <si>
    <t>Località Croce s.n.c., Rocchetta e Croce (CE)</t>
  </si>
  <si>
    <t>Allevamento di ovini e caprini</t>
  </si>
  <si>
    <t>0 dip. (fonti)</t>
  </si>
  <si>
    <t>Referente: Antonio Zona</t>
  </si>
  <si>
    <t>Acqua Minerale Santagata</t>
  </si>
  <si>
    <t>Stabilimento di imbottigliamento, Rocchetta e Croce (CE)</t>
  </si>
  <si>
    <t>Estrazione, trattamento e imbottigliamento di acqua minerale (sorgenti della Valle di Assano)</t>
  </si>
  <si>
    <t>+39 0823 889013</t>
  </si>
  <si>
    <t>Centralino comunale indicato come riferimento</t>
  </si>
  <si>
    <t>PONTELATONE</t>
  </si>
  <si>
    <t>GIANO VETUSTO</t>
  </si>
  <si>
    <t>ROCCHETTA E CROCE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</si>
</sst>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"/>
    </font>
    <font>
      <b/>
      <sz val="14"/>
      <color rgb="FFFFFFFF"/>
      <name val="Arial"/>
      <charset val="1"/>
    </font>
    <font>
      <b/>
      <sz val="10"/>
      <color rgb="FF2E7D4F"/>
      <name val="Arial"/>
      <charset val="1"/>
    </font>
    <font>
      <b/>
      <sz val="11"/>
      <color rgb="FF1F5C3A"/>
      <name val="Arial"/>
      <charset val="1"/>
    </font>
    <font>
      <sz val="10"/>
      <color rgb="FF000000"/>
      <name val="Arial"/>
      <charset val="1"/>
    </font>
    <font>
      <sz val="9"/>
      <color rgb="FF666666"/>
      <name val="Arial"/>
      <charset val="1"/>
    </font>
    <font>
      <b/>
      <sz val="10"/>
      <name val="Arial"/>
      <charset val="1"/>
    </font>
    <font>
      <b/>
      <sz val="10"/>
      <color rgb="FF1F5C3A"/>
      <name val="Arial"/>
      <charset val="1"/>
    </font>
    <font>
      <sz val="10"/>
      <name val="Arial"/>
      <charset val="1"/>
    </font>
    <font>
      <b/>
      <sz val="13"/>
      <color rgb="FFFFFFFF"/>
      <name val="Arial"/>
      <charset val="1"/>
    </font>
    <font>
      <b/>
      <sz val="10"/>
      <color rgb="FFFFFFFF"/>
      <name val="Arial"/>
      <charset val="1"/>
    </font>
    <font>
      <sz val="9"/>
      <name val="Arial"/>
      <charset val="1"/>
    </font>
    <font>
      <b/>
      <sz val="9"/>
      <name val="Arial"/>
      <charset val="1"/>
    </font>
  </fonts>
  <fills count="9">
    <fill>
      <patternFill patternType="none"/>
    </fill>
    <fill>
      <patternFill patternType="gray125"/>
    </fill>
    <fill>
      <patternFill patternType="solid">
        <fgColor rgb="FF0F3D26"/>
        <bgColor rgb="FF003366"/>
      </patternFill>
    </fill>
    <fill>
      <patternFill patternType="solid">
        <fgColor rgb="FF1F5C3A"/>
        <bgColor rgb="FF0F3D26"/>
      </patternFill>
    </fill>
    <fill>
      <patternFill patternType="solid">
        <fgColor rgb="FFC6EFCE"/>
        <bgColor rgb="FFD9EAD3"/>
      </patternFill>
    </fill>
    <fill>
      <patternFill patternType="solid">
        <fgColor rgb="FFEDF5EF"/>
        <bgColor rgb="FFFFFFFF"/>
      </patternFill>
    </fill>
    <fill>
      <patternFill patternType="solid">
        <fgColor rgb="FFD9EAD3"/>
        <bgColor rgb="FFC6EFCE"/>
      </patternFill>
    </fill>
    <fill>
      <patternFill patternType="solid">
        <fgColor rgb="FFFFEB9C"/>
        <bgColor rgb="FFD9EAD3"/>
      </patternFill>
    </fill>
    <fill>
      <patternFill patternType="solid">
        <fgColor rgb="FFFFC7CE"/>
        <bgColor rgb="FFFFEB9C"/>
      </patternFill>
    </fill>
  </fills>
  <borders count="2">
    <border>
      <left/>
      <right/>
      <top/>
      <bottom/>
      <diagonal/>
    </border>
    <border>
      <left style="thin">
        <color rgb="FFBFCFC4"/>
      </left>
      <right style="thin">
        <color rgb="FFBFCFC4"/>
      </right>
      <top style="thin">
        <color rgb="FFBFCFC4"/>
      </top>
      <bottom style="thin">
        <color rgb="FFBFCFC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9" fillId="2" borderId="0" xfId="0" applyFont="1" applyFill="1" applyBorder="1" applyAlignment="1">
      <alignment horizontal="left" vertical="center" indent="1"/>
    </xf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3" fillId="0" borderId="0" xfId="0" applyFont="1"/>
    <xf numFmtId="0" fontId="10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top" wrapText="1"/>
    </xf>
    <xf numFmtId="0" fontId="12" fillId="4" borderId="1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vertical="top" wrapText="1"/>
    </xf>
    <xf numFmtId="0" fontId="12" fillId="6" borderId="1" xfId="0" applyFont="1" applyFill="1" applyBorder="1" applyAlignment="1">
      <alignment horizontal="center" vertical="top" wrapText="1"/>
    </xf>
    <xf numFmtId="0" fontId="12" fillId="7" borderId="1" xfId="0" applyFont="1" applyFill="1" applyBorder="1" applyAlignment="1">
      <alignment horizontal="center" vertical="top" wrapText="1"/>
    </xf>
    <xf numFmtId="0" fontId="12" fillId="8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FC4"/>
      <rgbColor rgb="FF808080"/>
      <rgbColor rgb="FF9999FF"/>
      <rgbColor rgb="FF993366"/>
      <rgbColor rgb="FFEDF5EF"/>
      <rgbColor rgb="FFD9EAD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2E7D4F"/>
      <rgbColor rgb="FF0F3D26"/>
      <rgbColor rgb="FF333300"/>
      <rgbColor rgb="FF993300"/>
      <rgbColor rgb="FF993366"/>
      <rgbColor rgb="FF333399"/>
      <rgbColor rgb="FF1F5C3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6"/>
  <sheetViews>
    <sheetView showGridLines="0" zoomScaleNormal="100" workbookViewId="0">
      <selection activeCell="B7" sqref="B7"/>
    </sheetView>
  </sheetViews>
  <sheetFormatPr defaultColWidth="8.6640625" defaultRowHeight="14.4" x14ac:dyDescent="0.3"/>
  <cols>
    <col min="1" max="1" width="3" customWidth="1"/>
    <col min="2" max="2" width="100" customWidth="1"/>
    <col min="3" max="3" width="10" customWidth="1"/>
  </cols>
  <sheetData>
    <row r="1" spans="2:2" ht="25.5" customHeight="1" x14ac:dyDescent="0.3">
      <c r="B1" s="2" t="s">
        <v>0</v>
      </c>
    </row>
    <row r="2" spans="2:2" ht="26.4" x14ac:dyDescent="0.3">
      <c r="B2" s="3" t="s">
        <v>1</v>
      </c>
    </row>
    <row r="4" spans="2:2" x14ac:dyDescent="0.3">
      <c r="B4" s="4" t="s">
        <v>2</v>
      </c>
    </row>
    <row r="5" spans="2:2" ht="52.8" x14ac:dyDescent="0.3">
      <c r="B5" s="5" t="s">
        <v>3</v>
      </c>
    </row>
    <row r="7" spans="2:2" x14ac:dyDescent="0.3">
      <c r="B7" s="4" t="s">
        <v>4</v>
      </c>
    </row>
    <row r="8" spans="2:2" ht="26.4" x14ac:dyDescent="0.3">
      <c r="B8" s="5" t="s">
        <v>5</v>
      </c>
    </row>
    <row r="10" spans="2:2" x14ac:dyDescent="0.3">
      <c r="B10" s="4" t="s">
        <v>6</v>
      </c>
    </row>
    <row r="11" spans="2:2" ht="39.6" x14ac:dyDescent="0.3">
      <c r="B11" s="5" t="s">
        <v>7</v>
      </c>
    </row>
    <row r="13" spans="2:2" x14ac:dyDescent="0.3">
      <c r="B13" s="4" t="s">
        <v>8</v>
      </c>
    </row>
    <row r="14" spans="2:2" ht="39.6" x14ac:dyDescent="0.3">
      <c r="B14" s="5" t="s">
        <v>9</v>
      </c>
    </row>
    <row r="15" spans="2:2" ht="39.6" x14ac:dyDescent="0.3">
      <c r="B15" s="5" t="s">
        <v>10</v>
      </c>
    </row>
    <row r="16" spans="2:2" ht="26.4" x14ac:dyDescent="0.3">
      <c r="B16" s="5" t="s">
        <v>11</v>
      </c>
    </row>
    <row r="17" spans="2:3" ht="26.4" x14ac:dyDescent="0.3">
      <c r="B17" s="5" t="s">
        <v>12</v>
      </c>
    </row>
    <row r="18" spans="2:3" x14ac:dyDescent="0.3">
      <c r="B18" s="6" t="s">
        <v>13</v>
      </c>
    </row>
    <row r="20" spans="2:3" x14ac:dyDescent="0.3">
      <c r="B20" s="4" t="s">
        <v>14</v>
      </c>
    </row>
    <row r="21" spans="2:3" x14ac:dyDescent="0.3">
      <c r="B21" s="7" t="s">
        <v>15</v>
      </c>
      <c r="C21" s="8">
        <f>COUNTA(Directory!$B$3:$B$50)</f>
        <v>48</v>
      </c>
    </row>
    <row r="22" spans="2:3" x14ac:dyDescent="0.3">
      <c r="B22" s="9" t="s">
        <v>16</v>
      </c>
      <c r="C22" s="8">
        <f>COUNTIF(Directory!$A$3:$A$50,"Pontelatone")</f>
        <v>15</v>
      </c>
    </row>
    <row r="23" spans="2:3" x14ac:dyDescent="0.3">
      <c r="B23" s="9" t="s">
        <v>17</v>
      </c>
      <c r="C23" s="8">
        <f>COUNTIF(Directory!$A$3:$A$50,"Giano Vetusto")</f>
        <v>24</v>
      </c>
    </row>
    <row r="24" spans="2:3" x14ac:dyDescent="0.3">
      <c r="B24" s="9" t="s">
        <v>18</v>
      </c>
      <c r="C24" s="8">
        <f>COUNTIF(Directory!$A$3:$A$50,"Rocchetta e Croce")</f>
        <v>9</v>
      </c>
    </row>
    <row r="25" spans="2:3" x14ac:dyDescent="0.3">
      <c r="B25" s="7" t="s">
        <v>19</v>
      </c>
      <c r="C25" s="8">
        <f>COUNTIF(Directory!$K$3:$K$50,"Alta")</f>
        <v>5</v>
      </c>
    </row>
    <row r="26" spans="2:3" x14ac:dyDescent="0.3">
      <c r="B26" s="9" t="s">
        <v>20</v>
      </c>
      <c r="C26" s="8">
        <f>COUNTIF(Directory!$K$3:$K$50,"Media-alta")</f>
        <v>3</v>
      </c>
    </row>
    <row r="27" spans="2:3" x14ac:dyDescent="0.3">
      <c r="B27" s="9" t="s">
        <v>21</v>
      </c>
      <c r="C27" s="8">
        <f>COUNTIF(Directory!$K$3:$K$50,"Media")</f>
        <v>21</v>
      </c>
    </row>
    <row r="28" spans="2:3" x14ac:dyDescent="0.3">
      <c r="B28" s="9" t="s">
        <v>22</v>
      </c>
      <c r="C28" s="8">
        <f>COUNTIF(Directory!$K$3:$K$50,"Bassa")</f>
        <v>19</v>
      </c>
    </row>
    <row r="30" spans="2:3" x14ac:dyDescent="0.3">
      <c r="B30" s="10" t="s">
        <v>23</v>
      </c>
    </row>
    <row r="31" spans="2:3" x14ac:dyDescent="0.3">
      <c r="B31" s="9" t="s">
        <v>24</v>
      </c>
      <c r="C31" s="8">
        <f>COUNTIF(Directory!$C$3:$C$50,"Vino e olio")</f>
        <v>12</v>
      </c>
    </row>
    <row r="32" spans="2:3" x14ac:dyDescent="0.3">
      <c r="B32" s="9" t="s">
        <v>25</v>
      </c>
      <c r="C32" s="8">
        <f>COUNTIF(Directory!$C$3:$C$50,"Latte/Formaggi e allevamento")</f>
        <v>7</v>
      </c>
    </row>
    <row r="33" spans="2:3" x14ac:dyDescent="0.3">
      <c r="B33" s="9" t="s">
        <v>26</v>
      </c>
      <c r="C33" s="8">
        <f>COUNTIF(Directory!$C$3:$C$50,"Coltivazioni e ortofrutta")</f>
        <v>16</v>
      </c>
    </row>
    <row r="34" spans="2:3" x14ac:dyDescent="0.3">
      <c r="B34" s="9" t="s">
        <v>27</v>
      </c>
      <c r="C34" s="8">
        <f>COUNTIF(Directory!$C$3:$C$50,"Trasformazione alimentare")</f>
        <v>6</v>
      </c>
    </row>
    <row r="35" spans="2:3" x14ac:dyDescent="0.3">
      <c r="B35" s="9" t="s">
        <v>28</v>
      </c>
      <c r="C35" s="8">
        <f>COUNTIF(Directory!$C$3:$C$50,"Agriturismo")</f>
        <v>4</v>
      </c>
    </row>
    <row r="36" spans="2:3" x14ac:dyDescent="0.3">
      <c r="B36" s="9" t="s">
        <v>29</v>
      </c>
      <c r="C36" s="8">
        <f>COUNTIF(Directory!$C$3:$C$50,"Servizi e forniture per l'agricoltura")</f>
        <v>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zoomScaleNormal="100" workbookViewId="0">
      <pane ySplit="2" topLeftCell="A3" activePane="bottomLeft" state="frozen"/>
      <selection pane="bottomLeft" sqref="A1:L1"/>
    </sheetView>
  </sheetViews>
  <sheetFormatPr defaultColWidth="8.6640625" defaultRowHeight="14.4" x14ac:dyDescent="0.3"/>
  <cols>
    <col min="1" max="1" width="16" customWidth="1"/>
    <col min="2" max="2" width="32" customWidth="1"/>
    <col min="3" max="3" width="26" customWidth="1"/>
    <col min="4" max="5" width="24" customWidth="1"/>
    <col min="6" max="6" width="30" customWidth="1"/>
    <col min="7" max="7" width="44" customWidth="1"/>
    <col min="8" max="8" width="16" customWidth="1"/>
    <col min="9" max="9" width="20" customWidth="1"/>
    <col min="10" max="10" width="28" customWidth="1"/>
    <col min="11" max="11" width="12" customWidth="1"/>
    <col min="12" max="12" width="38" customWidth="1"/>
  </cols>
  <sheetData>
    <row r="1" spans="1:12" ht="25.5" customHeight="1" x14ac:dyDescent="0.3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9.75" customHeight="1" x14ac:dyDescent="0.3">
      <c r="A2" s="11" t="s">
        <v>31</v>
      </c>
      <c r="B2" s="11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1" t="s">
        <v>41</v>
      </c>
      <c r="L2" s="11" t="s">
        <v>42</v>
      </c>
    </row>
    <row r="3" spans="1:12" ht="34.200000000000003" x14ac:dyDescent="0.3">
      <c r="A3" s="12" t="s">
        <v>43</v>
      </c>
      <c r="B3" s="12" t="s">
        <v>44</v>
      </c>
      <c r="C3" s="12" t="s">
        <v>45</v>
      </c>
      <c r="D3" s="12" t="s">
        <v>46</v>
      </c>
      <c r="E3" s="12" t="s">
        <v>47</v>
      </c>
      <c r="F3" s="12" t="s">
        <v>48</v>
      </c>
      <c r="G3" s="12" t="s">
        <v>49</v>
      </c>
      <c r="H3" s="12" t="s">
        <v>50</v>
      </c>
      <c r="I3" s="12" t="s">
        <v>51</v>
      </c>
      <c r="J3" s="12" t="s">
        <v>52</v>
      </c>
      <c r="K3" s="13" t="s">
        <v>53</v>
      </c>
      <c r="L3" s="12" t="s">
        <v>54</v>
      </c>
    </row>
    <row r="4" spans="1:12" ht="45.6" x14ac:dyDescent="0.3">
      <c r="A4" s="14" t="s">
        <v>43</v>
      </c>
      <c r="B4" s="14" t="s">
        <v>55</v>
      </c>
      <c r="C4" s="14" t="s">
        <v>56</v>
      </c>
      <c r="D4" s="14" t="s">
        <v>57</v>
      </c>
      <c r="E4" s="14" t="s">
        <v>57</v>
      </c>
      <c r="F4" s="14" t="s">
        <v>58</v>
      </c>
      <c r="G4" s="14" t="s">
        <v>59</v>
      </c>
      <c r="H4" s="14" t="s">
        <v>60</v>
      </c>
      <c r="I4" s="14" t="s">
        <v>61</v>
      </c>
      <c r="J4" s="14" t="s">
        <v>62</v>
      </c>
      <c r="K4" s="13" t="s">
        <v>53</v>
      </c>
      <c r="L4" s="14" t="s">
        <v>63</v>
      </c>
    </row>
    <row r="5" spans="1:12" ht="34.200000000000003" x14ac:dyDescent="0.3">
      <c r="A5" s="12" t="s">
        <v>43</v>
      </c>
      <c r="B5" s="12" t="s">
        <v>64</v>
      </c>
      <c r="C5" s="12" t="s">
        <v>65</v>
      </c>
      <c r="D5" s="12" t="s">
        <v>66</v>
      </c>
      <c r="E5" s="12" t="s">
        <v>67</v>
      </c>
      <c r="F5" s="12" t="s">
        <v>68</v>
      </c>
      <c r="G5" s="12" t="s">
        <v>69</v>
      </c>
      <c r="H5" s="12" t="s">
        <v>70</v>
      </c>
      <c r="I5" s="12" t="s">
        <v>71</v>
      </c>
      <c r="J5" s="12" t="s">
        <v>72</v>
      </c>
      <c r="K5" s="13" t="s">
        <v>53</v>
      </c>
      <c r="L5" s="12" t="s">
        <v>73</v>
      </c>
    </row>
    <row r="6" spans="1:12" ht="45.6" x14ac:dyDescent="0.3">
      <c r="A6" s="14" t="s">
        <v>43</v>
      </c>
      <c r="B6" s="14" t="s">
        <v>74</v>
      </c>
      <c r="C6" s="14" t="s">
        <v>75</v>
      </c>
      <c r="D6" s="14" t="s">
        <v>76</v>
      </c>
      <c r="E6" s="14" t="s">
        <v>77</v>
      </c>
      <c r="F6" s="14" t="s">
        <v>78</v>
      </c>
      <c r="G6" s="14" t="s">
        <v>79</v>
      </c>
      <c r="H6" s="14" t="s">
        <v>80</v>
      </c>
      <c r="I6" s="14" t="s">
        <v>81</v>
      </c>
      <c r="J6" s="14" t="s">
        <v>82</v>
      </c>
      <c r="K6" s="13" t="s">
        <v>53</v>
      </c>
      <c r="L6" s="14" t="s">
        <v>83</v>
      </c>
    </row>
    <row r="7" spans="1:12" ht="22.8" x14ac:dyDescent="0.3">
      <c r="A7" s="12" t="s">
        <v>43</v>
      </c>
      <c r="B7" s="12" t="s">
        <v>84</v>
      </c>
      <c r="C7" s="12" t="s">
        <v>75</v>
      </c>
      <c r="D7" s="12" t="s">
        <v>66</v>
      </c>
      <c r="E7" s="12" t="s">
        <v>85</v>
      </c>
      <c r="F7" s="12" t="s">
        <v>86</v>
      </c>
      <c r="G7" s="12" t="s">
        <v>87</v>
      </c>
      <c r="H7" s="12" t="s">
        <v>88</v>
      </c>
      <c r="I7" s="12" t="s">
        <v>89</v>
      </c>
      <c r="J7" s="12" t="s">
        <v>90</v>
      </c>
      <c r="K7" s="13" t="s">
        <v>53</v>
      </c>
      <c r="L7" s="12" t="s">
        <v>91</v>
      </c>
    </row>
    <row r="8" spans="1:12" ht="45.6" x14ac:dyDescent="0.3">
      <c r="A8" s="14" t="s">
        <v>43</v>
      </c>
      <c r="B8" s="14" t="s">
        <v>92</v>
      </c>
      <c r="C8" s="14" t="s">
        <v>75</v>
      </c>
      <c r="D8" s="14" t="s">
        <v>93</v>
      </c>
      <c r="E8" s="14" t="s">
        <v>94</v>
      </c>
      <c r="F8" s="14" t="s">
        <v>95</v>
      </c>
      <c r="G8" s="14" t="s">
        <v>96</v>
      </c>
      <c r="H8" s="14" t="s">
        <v>97</v>
      </c>
      <c r="I8" s="14" t="s">
        <v>98</v>
      </c>
      <c r="J8" s="14" t="s">
        <v>99</v>
      </c>
      <c r="K8" s="15" t="s">
        <v>100</v>
      </c>
      <c r="L8" s="14" t="s">
        <v>101</v>
      </c>
    </row>
    <row r="9" spans="1:12" x14ac:dyDescent="0.3">
      <c r="A9" s="12" t="s">
        <v>43</v>
      </c>
      <c r="B9" s="12" t="s">
        <v>102</v>
      </c>
      <c r="C9" s="12" t="s">
        <v>103</v>
      </c>
      <c r="D9" s="12" t="s">
        <v>57</v>
      </c>
      <c r="E9" s="12" t="s">
        <v>104</v>
      </c>
      <c r="F9" s="12" t="s">
        <v>105</v>
      </c>
      <c r="G9" s="12" t="s">
        <v>106</v>
      </c>
      <c r="H9" s="12" t="s">
        <v>107</v>
      </c>
      <c r="I9" s="12" t="s">
        <v>57</v>
      </c>
      <c r="J9" s="12" t="s">
        <v>108</v>
      </c>
      <c r="K9" s="16" t="s">
        <v>109</v>
      </c>
      <c r="L9" s="12"/>
    </row>
    <row r="10" spans="1:12" ht="22.8" x14ac:dyDescent="0.3">
      <c r="A10" s="14" t="s">
        <v>43</v>
      </c>
      <c r="B10" s="14" t="s">
        <v>110</v>
      </c>
      <c r="C10" s="14" t="s">
        <v>56</v>
      </c>
      <c r="D10" s="14" t="s">
        <v>57</v>
      </c>
      <c r="E10" s="14" t="s">
        <v>111</v>
      </c>
      <c r="F10" s="14" t="s">
        <v>112</v>
      </c>
      <c r="G10" s="14" t="s">
        <v>113</v>
      </c>
      <c r="H10" s="14" t="s">
        <v>57</v>
      </c>
      <c r="I10" s="14" t="s">
        <v>57</v>
      </c>
      <c r="J10" s="14" t="s">
        <v>57</v>
      </c>
      <c r="K10" s="16" t="s">
        <v>109</v>
      </c>
      <c r="L10" s="14" t="s">
        <v>114</v>
      </c>
    </row>
    <row r="11" spans="1:12" ht="34.200000000000003" x14ac:dyDescent="0.3">
      <c r="A11" s="12" t="s">
        <v>43</v>
      </c>
      <c r="B11" s="12" t="s">
        <v>115</v>
      </c>
      <c r="C11" s="12" t="s">
        <v>75</v>
      </c>
      <c r="D11" s="12" t="s">
        <v>57</v>
      </c>
      <c r="E11" s="12" t="s">
        <v>57</v>
      </c>
      <c r="F11" s="12" t="s">
        <v>116</v>
      </c>
      <c r="G11" s="12" t="s">
        <v>117</v>
      </c>
      <c r="H11" s="12" t="s">
        <v>118</v>
      </c>
      <c r="I11" s="12" t="s">
        <v>119</v>
      </c>
      <c r="J11" s="12" t="s">
        <v>120</v>
      </c>
      <c r="K11" s="16" t="s">
        <v>109</v>
      </c>
      <c r="L11" s="12" t="s">
        <v>121</v>
      </c>
    </row>
    <row r="12" spans="1:12" ht="22.8" x14ac:dyDescent="0.3">
      <c r="A12" s="14" t="s">
        <v>43</v>
      </c>
      <c r="B12" s="14" t="s">
        <v>122</v>
      </c>
      <c r="C12" s="14" t="s">
        <v>75</v>
      </c>
      <c r="D12" s="14" t="s">
        <v>57</v>
      </c>
      <c r="E12" s="14" t="s">
        <v>57</v>
      </c>
      <c r="F12" s="14" t="s">
        <v>112</v>
      </c>
      <c r="G12" s="14" t="s">
        <v>123</v>
      </c>
      <c r="H12" s="14" t="s">
        <v>57</v>
      </c>
      <c r="I12" s="14" t="s">
        <v>57</v>
      </c>
      <c r="J12" s="14" t="s">
        <v>124</v>
      </c>
      <c r="K12" s="16" t="s">
        <v>109</v>
      </c>
      <c r="L12" s="14" t="s">
        <v>125</v>
      </c>
    </row>
    <row r="13" spans="1:12" ht="45.6" x14ac:dyDescent="0.3">
      <c r="A13" s="12" t="s">
        <v>43</v>
      </c>
      <c r="B13" s="12" t="s">
        <v>126</v>
      </c>
      <c r="C13" s="12" t="s">
        <v>75</v>
      </c>
      <c r="D13" s="12" t="s">
        <v>57</v>
      </c>
      <c r="E13" s="12" t="s">
        <v>57</v>
      </c>
      <c r="F13" s="12" t="s">
        <v>127</v>
      </c>
      <c r="G13" s="12" t="s">
        <v>128</v>
      </c>
      <c r="H13" s="12" t="s">
        <v>129</v>
      </c>
      <c r="I13" s="12" t="s">
        <v>130</v>
      </c>
      <c r="J13" s="12" t="s">
        <v>131</v>
      </c>
      <c r="K13" s="16" t="s">
        <v>109</v>
      </c>
      <c r="L13" s="12" t="s">
        <v>132</v>
      </c>
    </row>
    <row r="14" spans="1:12" ht="22.8" x14ac:dyDescent="0.3">
      <c r="A14" s="14" t="s">
        <v>43</v>
      </c>
      <c r="B14" s="14" t="s">
        <v>133</v>
      </c>
      <c r="C14" s="14" t="s">
        <v>75</v>
      </c>
      <c r="D14" s="14" t="s">
        <v>134</v>
      </c>
      <c r="E14" s="14" t="s">
        <v>57</v>
      </c>
      <c r="F14" s="14" t="s">
        <v>135</v>
      </c>
      <c r="G14" s="14" t="s">
        <v>136</v>
      </c>
      <c r="H14" s="14" t="s">
        <v>137</v>
      </c>
      <c r="I14" s="14" t="s">
        <v>57</v>
      </c>
      <c r="J14" s="14" t="s">
        <v>138</v>
      </c>
      <c r="K14" s="16" t="s">
        <v>109</v>
      </c>
      <c r="L14" s="14" t="s">
        <v>139</v>
      </c>
    </row>
    <row r="15" spans="1:12" x14ac:dyDescent="0.3">
      <c r="A15" s="12" t="s">
        <v>43</v>
      </c>
      <c r="B15" s="12" t="s">
        <v>140</v>
      </c>
      <c r="C15" s="12" t="s">
        <v>103</v>
      </c>
      <c r="D15" s="12" t="s">
        <v>57</v>
      </c>
      <c r="E15" s="12" t="s">
        <v>57</v>
      </c>
      <c r="F15" s="12" t="s">
        <v>112</v>
      </c>
      <c r="G15" s="12" t="s">
        <v>141</v>
      </c>
      <c r="H15" s="12" t="s">
        <v>57</v>
      </c>
      <c r="I15" s="12" t="s">
        <v>57</v>
      </c>
      <c r="J15" s="12" t="s">
        <v>57</v>
      </c>
      <c r="K15" s="17" t="s">
        <v>142</v>
      </c>
      <c r="L15" s="12" t="s">
        <v>143</v>
      </c>
    </row>
    <row r="16" spans="1:12" ht="22.8" x14ac:dyDescent="0.3">
      <c r="A16" s="14" t="s">
        <v>43</v>
      </c>
      <c r="B16" s="14" t="s">
        <v>144</v>
      </c>
      <c r="C16" s="14" t="s">
        <v>75</v>
      </c>
      <c r="D16" s="14" t="s">
        <v>57</v>
      </c>
      <c r="E16" s="14" t="s">
        <v>57</v>
      </c>
      <c r="F16" s="14" t="s">
        <v>112</v>
      </c>
      <c r="G16" s="14" t="s">
        <v>145</v>
      </c>
      <c r="H16" s="14" t="s">
        <v>57</v>
      </c>
      <c r="I16" s="14" t="s">
        <v>57</v>
      </c>
      <c r="J16" s="14" t="s">
        <v>57</v>
      </c>
      <c r="K16" s="17" t="s">
        <v>142</v>
      </c>
      <c r="L16" s="14" t="s">
        <v>146</v>
      </c>
    </row>
    <row r="17" spans="1:12" ht="22.8" x14ac:dyDescent="0.3">
      <c r="A17" s="12" t="s">
        <v>43</v>
      </c>
      <c r="B17" s="12" t="s">
        <v>147</v>
      </c>
      <c r="C17" s="12" t="s">
        <v>75</v>
      </c>
      <c r="D17" s="12" t="s">
        <v>57</v>
      </c>
      <c r="E17" s="12" t="s">
        <v>57</v>
      </c>
      <c r="F17" s="12" t="s">
        <v>148</v>
      </c>
      <c r="G17" s="12" t="s">
        <v>149</v>
      </c>
      <c r="H17" s="12" t="s">
        <v>57</v>
      </c>
      <c r="I17" s="12" t="s">
        <v>57</v>
      </c>
      <c r="J17" s="12" t="s">
        <v>150</v>
      </c>
      <c r="K17" s="17" t="s">
        <v>142</v>
      </c>
      <c r="L17" s="12"/>
    </row>
    <row r="18" spans="1:12" ht="22.8" x14ac:dyDescent="0.3">
      <c r="A18" s="14" t="s">
        <v>151</v>
      </c>
      <c r="B18" s="14" t="s">
        <v>152</v>
      </c>
      <c r="C18" s="14" t="s">
        <v>56</v>
      </c>
      <c r="D18" s="14" t="s">
        <v>153</v>
      </c>
      <c r="E18" s="14" t="s">
        <v>154</v>
      </c>
      <c r="F18" s="14" t="s">
        <v>155</v>
      </c>
      <c r="G18" s="14" t="s">
        <v>156</v>
      </c>
      <c r="H18" s="14" t="s">
        <v>57</v>
      </c>
      <c r="I18" s="14" t="s">
        <v>157</v>
      </c>
      <c r="J18" s="14" t="s">
        <v>158</v>
      </c>
      <c r="K18" s="15" t="s">
        <v>100</v>
      </c>
      <c r="L18" s="14" t="s">
        <v>159</v>
      </c>
    </row>
    <row r="19" spans="1:12" ht="34.200000000000003" x14ac:dyDescent="0.3">
      <c r="A19" s="12" t="s">
        <v>151</v>
      </c>
      <c r="B19" s="12" t="s">
        <v>160</v>
      </c>
      <c r="C19" s="12" t="s">
        <v>45</v>
      </c>
      <c r="D19" s="12" t="s">
        <v>57</v>
      </c>
      <c r="E19" s="12" t="s">
        <v>57</v>
      </c>
      <c r="F19" s="12" t="s">
        <v>161</v>
      </c>
      <c r="G19" s="12" t="s">
        <v>162</v>
      </c>
      <c r="H19" s="12" t="s">
        <v>57</v>
      </c>
      <c r="I19" s="12" t="s">
        <v>57</v>
      </c>
      <c r="J19" s="12" t="s">
        <v>163</v>
      </c>
      <c r="K19" s="16" t="s">
        <v>109</v>
      </c>
      <c r="L19" s="12" t="s">
        <v>164</v>
      </c>
    </row>
    <row r="20" spans="1:12" ht="22.8" x14ac:dyDescent="0.3">
      <c r="A20" s="14" t="s">
        <v>151</v>
      </c>
      <c r="B20" s="14" t="s">
        <v>165</v>
      </c>
      <c r="C20" s="14" t="s">
        <v>45</v>
      </c>
      <c r="D20" s="14" t="s">
        <v>57</v>
      </c>
      <c r="E20" s="14" t="s">
        <v>57</v>
      </c>
      <c r="F20" s="14" t="s">
        <v>166</v>
      </c>
      <c r="G20" s="14" t="s">
        <v>167</v>
      </c>
      <c r="H20" s="14" t="s">
        <v>57</v>
      </c>
      <c r="I20" s="14" t="s">
        <v>168</v>
      </c>
      <c r="J20" s="14" t="s">
        <v>169</v>
      </c>
      <c r="K20" s="16" t="s">
        <v>109</v>
      </c>
      <c r="L20" s="14"/>
    </row>
    <row r="21" spans="1:12" ht="34.200000000000003" x14ac:dyDescent="0.3">
      <c r="A21" s="12" t="s">
        <v>151</v>
      </c>
      <c r="B21" s="12" t="s">
        <v>170</v>
      </c>
      <c r="C21" s="12" t="s">
        <v>103</v>
      </c>
      <c r="D21" s="12" t="s">
        <v>66</v>
      </c>
      <c r="E21" s="12" t="s">
        <v>171</v>
      </c>
      <c r="F21" s="12" t="s">
        <v>172</v>
      </c>
      <c r="G21" s="12" t="s">
        <v>173</v>
      </c>
      <c r="H21" s="12" t="s">
        <v>174</v>
      </c>
      <c r="I21" s="12" t="s">
        <v>57</v>
      </c>
      <c r="J21" s="12" t="s">
        <v>57</v>
      </c>
      <c r="K21" s="16" t="s">
        <v>109</v>
      </c>
      <c r="L21" s="12" t="s">
        <v>175</v>
      </c>
    </row>
    <row r="22" spans="1:12" ht="34.200000000000003" x14ac:dyDescent="0.3">
      <c r="A22" s="14" t="s">
        <v>151</v>
      </c>
      <c r="B22" s="14" t="s">
        <v>176</v>
      </c>
      <c r="C22" s="14" t="s">
        <v>56</v>
      </c>
      <c r="D22" s="14" t="s">
        <v>57</v>
      </c>
      <c r="E22" s="14" t="s">
        <v>57</v>
      </c>
      <c r="F22" s="14" t="s">
        <v>177</v>
      </c>
      <c r="G22" s="14" t="s">
        <v>178</v>
      </c>
      <c r="H22" s="14" t="s">
        <v>57</v>
      </c>
      <c r="I22" s="14" t="s">
        <v>179</v>
      </c>
      <c r="J22" s="14" t="s">
        <v>180</v>
      </c>
      <c r="K22" s="16" t="s">
        <v>109</v>
      </c>
      <c r="L22" s="14" t="s">
        <v>181</v>
      </c>
    </row>
    <row r="23" spans="1:12" ht="22.8" x14ac:dyDescent="0.3">
      <c r="A23" s="12" t="s">
        <v>151</v>
      </c>
      <c r="B23" s="12" t="s">
        <v>182</v>
      </c>
      <c r="C23" s="12" t="s">
        <v>56</v>
      </c>
      <c r="D23" s="12" t="s">
        <v>93</v>
      </c>
      <c r="E23" s="12" t="s">
        <v>183</v>
      </c>
      <c r="F23" s="12" t="s">
        <v>184</v>
      </c>
      <c r="G23" s="12" t="s">
        <v>185</v>
      </c>
      <c r="H23" s="12" t="s">
        <v>186</v>
      </c>
      <c r="I23" s="12" t="s">
        <v>57</v>
      </c>
      <c r="J23" s="12" t="s">
        <v>187</v>
      </c>
      <c r="K23" s="16" t="s">
        <v>109</v>
      </c>
      <c r="L23" s="12" t="s">
        <v>188</v>
      </c>
    </row>
    <row r="24" spans="1:12" ht="22.8" x14ac:dyDescent="0.3">
      <c r="A24" s="14" t="s">
        <v>151</v>
      </c>
      <c r="B24" s="14" t="s">
        <v>189</v>
      </c>
      <c r="C24" s="14" t="s">
        <v>56</v>
      </c>
      <c r="D24" s="14" t="s">
        <v>66</v>
      </c>
      <c r="E24" s="14" t="s">
        <v>190</v>
      </c>
      <c r="F24" s="14" t="s">
        <v>191</v>
      </c>
      <c r="G24" s="14" t="s">
        <v>192</v>
      </c>
      <c r="H24" s="14" t="s">
        <v>193</v>
      </c>
      <c r="I24" s="14" t="s">
        <v>57</v>
      </c>
      <c r="J24" s="14" t="s">
        <v>57</v>
      </c>
      <c r="K24" s="16" t="s">
        <v>109</v>
      </c>
      <c r="L24" s="14" t="s">
        <v>194</v>
      </c>
    </row>
    <row r="25" spans="1:12" ht="22.8" x14ac:dyDescent="0.3">
      <c r="A25" s="12" t="s">
        <v>151</v>
      </c>
      <c r="B25" s="12" t="s">
        <v>195</v>
      </c>
      <c r="C25" s="12" t="s">
        <v>65</v>
      </c>
      <c r="D25" s="12" t="s">
        <v>57</v>
      </c>
      <c r="E25" s="12" t="s">
        <v>196</v>
      </c>
      <c r="F25" s="12" t="s">
        <v>197</v>
      </c>
      <c r="G25" s="12" t="s">
        <v>198</v>
      </c>
      <c r="H25" s="12" t="s">
        <v>199</v>
      </c>
      <c r="I25" s="12" t="s">
        <v>57</v>
      </c>
      <c r="J25" s="12" t="s">
        <v>57</v>
      </c>
      <c r="K25" s="16" t="s">
        <v>109</v>
      </c>
      <c r="L25" s="12" t="s">
        <v>200</v>
      </c>
    </row>
    <row r="26" spans="1:12" x14ac:dyDescent="0.3">
      <c r="A26" s="14" t="s">
        <v>151</v>
      </c>
      <c r="B26" s="14" t="s">
        <v>201</v>
      </c>
      <c r="C26" s="14" t="s">
        <v>103</v>
      </c>
      <c r="D26" s="14" t="s">
        <v>57</v>
      </c>
      <c r="E26" s="14" t="s">
        <v>57</v>
      </c>
      <c r="F26" s="14" t="s">
        <v>197</v>
      </c>
      <c r="G26" s="14" t="s">
        <v>202</v>
      </c>
      <c r="H26" s="14" t="s">
        <v>57</v>
      </c>
      <c r="I26" s="14" t="s">
        <v>57</v>
      </c>
      <c r="J26" s="14" t="s">
        <v>57</v>
      </c>
      <c r="K26" s="17" t="s">
        <v>142</v>
      </c>
      <c r="L26" s="14" t="s">
        <v>143</v>
      </c>
    </row>
    <row r="27" spans="1:12" x14ac:dyDescent="0.3">
      <c r="A27" s="12" t="s">
        <v>151</v>
      </c>
      <c r="B27" s="12" t="s">
        <v>203</v>
      </c>
      <c r="C27" s="12" t="s">
        <v>103</v>
      </c>
      <c r="D27" s="12" t="s">
        <v>57</v>
      </c>
      <c r="E27" s="12" t="s">
        <v>57</v>
      </c>
      <c r="F27" s="12" t="s">
        <v>197</v>
      </c>
      <c r="G27" s="12" t="s">
        <v>204</v>
      </c>
      <c r="H27" s="12" t="s">
        <v>57</v>
      </c>
      <c r="I27" s="12" t="s">
        <v>57</v>
      </c>
      <c r="J27" s="12" t="s">
        <v>57</v>
      </c>
      <c r="K27" s="17" t="s">
        <v>142</v>
      </c>
      <c r="L27" s="12" t="s">
        <v>143</v>
      </c>
    </row>
    <row r="28" spans="1:12" x14ac:dyDescent="0.3">
      <c r="A28" s="14" t="s">
        <v>151</v>
      </c>
      <c r="B28" s="14" t="s">
        <v>205</v>
      </c>
      <c r="C28" s="14" t="s">
        <v>103</v>
      </c>
      <c r="D28" s="14" t="s">
        <v>57</v>
      </c>
      <c r="E28" s="14" t="s">
        <v>57</v>
      </c>
      <c r="F28" s="14" t="s">
        <v>197</v>
      </c>
      <c r="G28" s="14" t="s">
        <v>206</v>
      </c>
      <c r="H28" s="14" t="s">
        <v>57</v>
      </c>
      <c r="I28" s="14" t="s">
        <v>57</v>
      </c>
      <c r="J28" s="14" t="s">
        <v>57</v>
      </c>
      <c r="K28" s="17" t="s">
        <v>142</v>
      </c>
      <c r="L28" s="14" t="s">
        <v>143</v>
      </c>
    </row>
    <row r="29" spans="1:12" x14ac:dyDescent="0.3">
      <c r="A29" s="12" t="s">
        <v>151</v>
      </c>
      <c r="B29" s="12" t="s">
        <v>207</v>
      </c>
      <c r="C29" s="12" t="s">
        <v>103</v>
      </c>
      <c r="D29" s="12" t="s">
        <v>57</v>
      </c>
      <c r="E29" s="12" t="s">
        <v>57</v>
      </c>
      <c r="F29" s="12" t="s">
        <v>197</v>
      </c>
      <c r="G29" s="12" t="s">
        <v>208</v>
      </c>
      <c r="H29" s="12" t="s">
        <v>57</v>
      </c>
      <c r="I29" s="12" t="s">
        <v>57</v>
      </c>
      <c r="J29" s="12" t="s">
        <v>57</v>
      </c>
      <c r="K29" s="17" t="s">
        <v>142</v>
      </c>
      <c r="L29" s="12" t="s">
        <v>143</v>
      </c>
    </row>
    <row r="30" spans="1:12" x14ac:dyDescent="0.3">
      <c r="A30" s="14" t="s">
        <v>151</v>
      </c>
      <c r="B30" s="14" t="s">
        <v>209</v>
      </c>
      <c r="C30" s="14" t="s">
        <v>103</v>
      </c>
      <c r="D30" s="14" t="s">
        <v>57</v>
      </c>
      <c r="E30" s="14" t="s">
        <v>57</v>
      </c>
      <c r="F30" s="14" t="s">
        <v>197</v>
      </c>
      <c r="G30" s="14" t="s">
        <v>210</v>
      </c>
      <c r="H30" s="14" t="s">
        <v>57</v>
      </c>
      <c r="I30" s="14" t="s">
        <v>57</v>
      </c>
      <c r="J30" s="14" t="s">
        <v>57</v>
      </c>
      <c r="K30" s="17" t="s">
        <v>142</v>
      </c>
      <c r="L30" s="14" t="s">
        <v>143</v>
      </c>
    </row>
    <row r="31" spans="1:12" x14ac:dyDescent="0.3">
      <c r="A31" s="12" t="s">
        <v>151</v>
      </c>
      <c r="B31" s="12" t="s">
        <v>211</v>
      </c>
      <c r="C31" s="12" t="s">
        <v>103</v>
      </c>
      <c r="D31" s="12" t="s">
        <v>212</v>
      </c>
      <c r="E31" s="12" t="s">
        <v>57</v>
      </c>
      <c r="F31" s="12" t="s">
        <v>197</v>
      </c>
      <c r="G31" s="12" t="s">
        <v>213</v>
      </c>
      <c r="H31" s="12" t="s">
        <v>57</v>
      </c>
      <c r="I31" s="12" t="s">
        <v>57</v>
      </c>
      <c r="J31" s="12" t="s">
        <v>57</v>
      </c>
      <c r="K31" s="17" t="s">
        <v>142</v>
      </c>
      <c r="L31" s="12" t="s">
        <v>143</v>
      </c>
    </row>
    <row r="32" spans="1:12" x14ac:dyDescent="0.3">
      <c r="A32" s="14" t="s">
        <v>151</v>
      </c>
      <c r="B32" s="14" t="s">
        <v>214</v>
      </c>
      <c r="C32" s="14" t="s">
        <v>103</v>
      </c>
      <c r="D32" s="14" t="s">
        <v>57</v>
      </c>
      <c r="E32" s="14" t="s">
        <v>57</v>
      </c>
      <c r="F32" s="14" t="s">
        <v>197</v>
      </c>
      <c r="G32" s="14" t="s">
        <v>215</v>
      </c>
      <c r="H32" s="14" t="s">
        <v>57</v>
      </c>
      <c r="I32" s="14" t="s">
        <v>57</v>
      </c>
      <c r="J32" s="14" t="s">
        <v>57</v>
      </c>
      <c r="K32" s="17" t="s">
        <v>142</v>
      </c>
      <c r="L32" s="14" t="s">
        <v>143</v>
      </c>
    </row>
    <row r="33" spans="1:12" x14ac:dyDescent="0.3">
      <c r="A33" s="12" t="s">
        <v>151</v>
      </c>
      <c r="B33" s="12" t="s">
        <v>216</v>
      </c>
      <c r="C33" s="12" t="s">
        <v>217</v>
      </c>
      <c r="D33" s="12" t="s">
        <v>218</v>
      </c>
      <c r="E33" s="12" t="s">
        <v>57</v>
      </c>
      <c r="F33" s="12" t="s">
        <v>197</v>
      </c>
      <c r="G33" s="12" t="s">
        <v>219</v>
      </c>
      <c r="H33" s="12" t="s">
        <v>57</v>
      </c>
      <c r="I33" s="12" t="s">
        <v>57</v>
      </c>
      <c r="J33" s="12" t="s">
        <v>57</v>
      </c>
      <c r="K33" s="17" t="s">
        <v>142</v>
      </c>
      <c r="L33" s="12" t="s">
        <v>143</v>
      </c>
    </row>
    <row r="34" spans="1:12" x14ac:dyDescent="0.3">
      <c r="A34" s="14" t="s">
        <v>151</v>
      </c>
      <c r="B34" s="14" t="s">
        <v>220</v>
      </c>
      <c r="C34" s="14" t="s">
        <v>217</v>
      </c>
      <c r="D34" s="14" t="s">
        <v>57</v>
      </c>
      <c r="E34" s="14" t="s">
        <v>57</v>
      </c>
      <c r="F34" s="14" t="s">
        <v>197</v>
      </c>
      <c r="G34" s="14" t="s">
        <v>221</v>
      </c>
      <c r="H34" s="14" t="s">
        <v>57</v>
      </c>
      <c r="I34" s="14" t="s">
        <v>57</v>
      </c>
      <c r="J34" s="14" t="s">
        <v>57</v>
      </c>
      <c r="K34" s="17" t="s">
        <v>142</v>
      </c>
      <c r="L34" s="14" t="s">
        <v>143</v>
      </c>
    </row>
    <row r="35" spans="1:12" x14ac:dyDescent="0.3">
      <c r="A35" s="12" t="s">
        <v>151</v>
      </c>
      <c r="B35" s="12" t="s">
        <v>222</v>
      </c>
      <c r="C35" s="12" t="s">
        <v>217</v>
      </c>
      <c r="D35" s="12" t="s">
        <v>218</v>
      </c>
      <c r="E35" s="12" t="s">
        <v>57</v>
      </c>
      <c r="F35" s="12" t="s">
        <v>197</v>
      </c>
      <c r="G35" s="12" t="s">
        <v>223</v>
      </c>
      <c r="H35" s="12" t="s">
        <v>57</v>
      </c>
      <c r="I35" s="12" t="s">
        <v>57</v>
      </c>
      <c r="J35" s="12" t="s">
        <v>57</v>
      </c>
      <c r="K35" s="17" t="s">
        <v>142</v>
      </c>
      <c r="L35" s="12" t="s">
        <v>143</v>
      </c>
    </row>
    <row r="36" spans="1:12" ht="22.8" x14ac:dyDescent="0.3">
      <c r="A36" s="14" t="s">
        <v>151</v>
      </c>
      <c r="B36" s="14" t="s">
        <v>224</v>
      </c>
      <c r="C36" s="14" t="s">
        <v>65</v>
      </c>
      <c r="D36" s="14" t="s">
        <v>225</v>
      </c>
      <c r="E36" s="14" t="s">
        <v>57</v>
      </c>
      <c r="F36" s="14" t="s">
        <v>197</v>
      </c>
      <c r="G36" s="14" t="s">
        <v>226</v>
      </c>
      <c r="H36" s="14" t="s">
        <v>57</v>
      </c>
      <c r="I36" s="14" t="s">
        <v>57</v>
      </c>
      <c r="J36" s="14" t="s">
        <v>57</v>
      </c>
      <c r="K36" s="17" t="s">
        <v>142</v>
      </c>
      <c r="L36" s="14" t="s">
        <v>143</v>
      </c>
    </row>
    <row r="37" spans="1:12" x14ac:dyDescent="0.3">
      <c r="A37" s="12" t="s">
        <v>151</v>
      </c>
      <c r="B37" s="12" t="s">
        <v>227</v>
      </c>
      <c r="C37" s="12" t="s">
        <v>65</v>
      </c>
      <c r="D37" s="12" t="s">
        <v>57</v>
      </c>
      <c r="E37" s="12" t="s">
        <v>57</v>
      </c>
      <c r="F37" s="12" t="s">
        <v>197</v>
      </c>
      <c r="G37" s="12" t="s">
        <v>228</v>
      </c>
      <c r="H37" s="12" t="s">
        <v>57</v>
      </c>
      <c r="I37" s="12" t="s">
        <v>57</v>
      </c>
      <c r="J37" s="12" t="s">
        <v>57</v>
      </c>
      <c r="K37" s="17" t="s">
        <v>142</v>
      </c>
      <c r="L37" s="12" t="s">
        <v>143</v>
      </c>
    </row>
    <row r="38" spans="1:12" ht="22.8" x14ac:dyDescent="0.3">
      <c r="A38" s="14" t="s">
        <v>151</v>
      </c>
      <c r="B38" s="14" t="s">
        <v>229</v>
      </c>
      <c r="C38" s="14" t="s">
        <v>65</v>
      </c>
      <c r="D38" s="14" t="s">
        <v>57</v>
      </c>
      <c r="E38" s="14" t="s">
        <v>57</v>
      </c>
      <c r="F38" s="14" t="s">
        <v>230</v>
      </c>
      <c r="G38" s="14" t="s">
        <v>231</v>
      </c>
      <c r="H38" s="14" t="s">
        <v>57</v>
      </c>
      <c r="I38" s="14" t="s">
        <v>57</v>
      </c>
      <c r="J38" s="14" t="s">
        <v>57</v>
      </c>
      <c r="K38" s="17" t="s">
        <v>142</v>
      </c>
      <c r="L38" s="14" t="s">
        <v>143</v>
      </c>
    </row>
    <row r="39" spans="1:12" ht="22.8" x14ac:dyDescent="0.3">
      <c r="A39" s="12" t="s">
        <v>151</v>
      </c>
      <c r="B39" s="12" t="s">
        <v>232</v>
      </c>
      <c r="C39" s="12" t="s">
        <v>75</v>
      </c>
      <c r="D39" s="12" t="s">
        <v>57</v>
      </c>
      <c r="E39" s="12" t="s">
        <v>57</v>
      </c>
      <c r="F39" s="12" t="s">
        <v>233</v>
      </c>
      <c r="G39" s="12" t="s">
        <v>234</v>
      </c>
      <c r="H39" s="12" t="s">
        <v>57</v>
      </c>
      <c r="I39" s="12" t="s">
        <v>57</v>
      </c>
      <c r="J39" s="12" t="s">
        <v>57</v>
      </c>
      <c r="K39" s="17" t="s">
        <v>142</v>
      </c>
      <c r="L39" s="12" t="s">
        <v>143</v>
      </c>
    </row>
    <row r="40" spans="1:12" x14ac:dyDescent="0.3">
      <c r="A40" s="14" t="s">
        <v>151</v>
      </c>
      <c r="B40" s="14" t="s">
        <v>235</v>
      </c>
      <c r="C40" s="14" t="s">
        <v>75</v>
      </c>
      <c r="D40" s="14" t="s">
        <v>57</v>
      </c>
      <c r="E40" s="14" t="s">
        <v>57</v>
      </c>
      <c r="F40" s="14" t="s">
        <v>197</v>
      </c>
      <c r="G40" s="14" t="s">
        <v>236</v>
      </c>
      <c r="H40" s="14" t="s">
        <v>57</v>
      </c>
      <c r="I40" s="14" t="s">
        <v>57</v>
      </c>
      <c r="J40" s="14" t="s">
        <v>57</v>
      </c>
      <c r="K40" s="17" t="s">
        <v>142</v>
      </c>
      <c r="L40" s="14" t="s">
        <v>143</v>
      </c>
    </row>
    <row r="41" spans="1:12" ht="22.8" x14ac:dyDescent="0.3">
      <c r="A41" s="12" t="s">
        <v>151</v>
      </c>
      <c r="B41" s="12" t="s">
        <v>237</v>
      </c>
      <c r="C41" s="12" t="s">
        <v>75</v>
      </c>
      <c r="D41" s="12" t="s">
        <v>57</v>
      </c>
      <c r="E41" s="12" t="s">
        <v>57</v>
      </c>
      <c r="F41" s="12" t="s">
        <v>197</v>
      </c>
      <c r="G41" s="12" t="s">
        <v>238</v>
      </c>
      <c r="H41" s="12" t="s">
        <v>57</v>
      </c>
      <c r="I41" s="12" t="s">
        <v>57</v>
      </c>
      <c r="J41" s="12" t="s">
        <v>57</v>
      </c>
      <c r="K41" s="17" t="s">
        <v>142</v>
      </c>
      <c r="L41" s="12" t="s">
        <v>143</v>
      </c>
    </row>
    <row r="42" spans="1:12" ht="34.200000000000003" x14ac:dyDescent="0.3">
      <c r="A42" s="14" t="s">
        <v>239</v>
      </c>
      <c r="B42" s="14" t="s">
        <v>240</v>
      </c>
      <c r="C42" s="14" t="s">
        <v>103</v>
      </c>
      <c r="D42" s="14" t="s">
        <v>66</v>
      </c>
      <c r="E42" s="14" t="s">
        <v>241</v>
      </c>
      <c r="F42" s="14" t="s">
        <v>242</v>
      </c>
      <c r="G42" s="14" t="s">
        <v>243</v>
      </c>
      <c r="H42" s="14" t="s">
        <v>244</v>
      </c>
      <c r="I42" s="14" t="s">
        <v>245</v>
      </c>
      <c r="J42" s="14" t="s">
        <v>246</v>
      </c>
      <c r="K42" s="15" t="s">
        <v>100</v>
      </c>
      <c r="L42" s="14" t="s">
        <v>247</v>
      </c>
    </row>
    <row r="43" spans="1:12" ht="34.200000000000003" x14ac:dyDescent="0.3">
      <c r="A43" s="12" t="s">
        <v>239</v>
      </c>
      <c r="B43" s="12" t="s">
        <v>248</v>
      </c>
      <c r="C43" s="12" t="s">
        <v>45</v>
      </c>
      <c r="D43" s="12" t="s">
        <v>57</v>
      </c>
      <c r="E43" s="12" t="s">
        <v>57</v>
      </c>
      <c r="F43" s="12" t="s">
        <v>249</v>
      </c>
      <c r="G43" s="12" t="s">
        <v>250</v>
      </c>
      <c r="H43" s="12" t="s">
        <v>57</v>
      </c>
      <c r="I43" s="12" t="s">
        <v>251</v>
      </c>
      <c r="J43" s="12" t="s">
        <v>252</v>
      </c>
      <c r="K43" s="16" t="s">
        <v>109</v>
      </c>
      <c r="L43" s="12" t="s">
        <v>253</v>
      </c>
    </row>
    <row r="44" spans="1:12" ht="34.200000000000003" x14ac:dyDescent="0.3">
      <c r="A44" s="14" t="s">
        <v>239</v>
      </c>
      <c r="B44" s="14" t="s">
        <v>254</v>
      </c>
      <c r="C44" s="14" t="s">
        <v>103</v>
      </c>
      <c r="D44" s="14" t="s">
        <v>66</v>
      </c>
      <c r="E44" s="14" t="s">
        <v>255</v>
      </c>
      <c r="F44" s="14" t="s">
        <v>256</v>
      </c>
      <c r="G44" s="14" t="s">
        <v>257</v>
      </c>
      <c r="H44" s="14" t="s">
        <v>258</v>
      </c>
      <c r="I44" s="14" t="s">
        <v>57</v>
      </c>
      <c r="J44" s="14" t="s">
        <v>57</v>
      </c>
      <c r="K44" s="16" t="s">
        <v>109</v>
      </c>
      <c r="L44" s="14" t="s">
        <v>259</v>
      </c>
    </row>
    <row r="45" spans="1:12" ht="22.8" x14ac:dyDescent="0.3">
      <c r="A45" s="12" t="s">
        <v>239</v>
      </c>
      <c r="B45" s="12" t="s">
        <v>260</v>
      </c>
      <c r="C45" s="12" t="s">
        <v>103</v>
      </c>
      <c r="D45" s="12" t="s">
        <v>57</v>
      </c>
      <c r="E45" s="12" t="s">
        <v>261</v>
      </c>
      <c r="F45" s="12" t="s">
        <v>262</v>
      </c>
      <c r="G45" s="12" t="s">
        <v>263</v>
      </c>
      <c r="H45" s="12" t="s">
        <v>57</v>
      </c>
      <c r="I45" s="12" t="s">
        <v>57</v>
      </c>
      <c r="J45" s="12" t="s">
        <v>57</v>
      </c>
      <c r="K45" s="16" t="s">
        <v>109</v>
      </c>
      <c r="L45" s="12" t="s">
        <v>200</v>
      </c>
    </row>
    <row r="46" spans="1:12" ht="22.8" x14ac:dyDescent="0.3">
      <c r="A46" s="14" t="s">
        <v>239</v>
      </c>
      <c r="B46" s="14" t="s">
        <v>264</v>
      </c>
      <c r="C46" s="14" t="s">
        <v>103</v>
      </c>
      <c r="D46" s="14" t="s">
        <v>57</v>
      </c>
      <c r="E46" s="14" t="s">
        <v>265</v>
      </c>
      <c r="F46" s="14" t="s">
        <v>262</v>
      </c>
      <c r="G46" s="14" t="s">
        <v>263</v>
      </c>
      <c r="H46" s="14" t="s">
        <v>57</v>
      </c>
      <c r="I46" s="14" t="s">
        <v>57</v>
      </c>
      <c r="J46" s="14" t="s">
        <v>57</v>
      </c>
      <c r="K46" s="16" t="s">
        <v>109</v>
      </c>
      <c r="L46" s="14" t="s">
        <v>200</v>
      </c>
    </row>
    <row r="47" spans="1:12" ht="34.200000000000003" x14ac:dyDescent="0.3">
      <c r="A47" s="12" t="s">
        <v>239</v>
      </c>
      <c r="B47" s="12" t="s">
        <v>266</v>
      </c>
      <c r="C47" s="12" t="s">
        <v>103</v>
      </c>
      <c r="D47" s="12" t="s">
        <v>66</v>
      </c>
      <c r="E47" s="12" t="s">
        <v>267</v>
      </c>
      <c r="F47" s="12" t="s">
        <v>268</v>
      </c>
      <c r="G47" s="12" t="s">
        <v>257</v>
      </c>
      <c r="H47" s="12" t="s">
        <v>269</v>
      </c>
      <c r="I47" s="12" t="s">
        <v>57</v>
      </c>
      <c r="J47" s="12" t="s">
        <v>57</v>
      </c>
      <c r="K47" s="16" t="s">
        <v>109</v>
      </c>
      <c r="L47" s="12" t="s">
        <v>270</v>
      </c>
    </row>
    <row r="48" spans="1:12" x14ac:dyDescent="0.3">
      <c r="A48" s="14" t="s">
        <v>239</v>
      </c>
      <c r="B48" s="14" t="s">
        <v>271</v>
      </c>
      <c r="C48" s="14" t="s">
        <v>103</v>
      </c>
      <c r="D48" s="14" t="s">
        <v>57</v>
      </c>
      <c r="E48" s="14" t="s">
        <v>272</v>
      </c>
      <c r="F48" s="14" t="s">
        <v>262</v>
      </c>
      <c r="G48" s="14" t="s">
        <v>273</v>
      </c>
      <c r="H48" s="14" t="s">
        <v>57</v>
      </c>
      <c r="I48" s="14" t="s">
        <v>57</v>
      </c>
      <c r="J48" s="14" t="s">
        <v>57</v>
      </c>
      <c r="K48" s="16" t="s">
        <v>109</v>
      </c>
      <c r="L48" s="14" t="s">
        <v>200</v>
      </c>
    </row>
    <row r="49" spans="1:12" ht="34.200000000000003" x14ac:dyDescent="0.3">
      <c r="A49" s="12" t="s">
        <v>239</v>
      </c>
      <c r="B49" s="12" t="s">
        <v>274</v>
      </c>
      <c r="C49" s="12" t="s">
        <v>56</v>
      </c>
      <c r="D49" s="12" t="s">
        <v>66</v>
      </c>
      <c r="E49" s="12" t="s">
        <v>275</v>
      </c>
      <c r="F49" s="12" t="s">
        <v>276</v>
      </c>
      <c r="G49" s="12" t="s">
        <v>277</v>
      </c>
      <c r="H49" s="12" t="s">
        <v>278</v>
      </c>
      <c r="I49" s="12" t="s">
        <v>57</v>
      </c>
      <c r="J49" s="12" t="s">
        <v>57</v>
      </c>
      <c r="K49" s="16" t="s">
        <v>109</v>
      </c>
      <c r="L49" s="12" t="s">
        <v>279</v>
      </c>
    </row>
    <row r="50" spans="1:12" ht="22.8" x14ac:dyDescent="0.3">
      <c r="A50" s="14" t="s">
        <v>239</v>
      </c>
      <c r="B50" s="14" t="s">
        <v>280</v>
      </c>
      <c r="C50" s="14" t="s">
        <v>65</v>
      </c>
      <c r="D50" s="14" t="s">
        <v>57</v>
      </c>
      <c r="E50" s="14" t="s">
        <v>57</v>
      </c>
      <c r="F50" s="14" t="s">
        <v>281</v>
      </c>
      <c r="G50" s="14" t="s">
        <v>282</v>
      </c>
      <c r="H50" s="14" t="s">
        <v>57</v>
      </c>
      <c r="I50" s="14" t="s">
        <v>283</v>
      </c>
      <c r="J50" s="14" t="s">
        <v>57</v>
      </c>
      <c r="K50" s="16" t="s">
        <v>109</v>
      </c>
      <c r="L50" s="14" t="s">
        <v>284</v>
      </c>
    </row>
  </sheetData>
  <autoFilter ref="A2:L50"/>
  <mergeCells count="1">
    <mergeCell ref="A1:L1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pane ySplit="2" topLeftCell="A3" activePane="bottomLeft" state="frozen"/>
      <selection pane="bottomLeft" sqref="A1:L1"/>
    </sheetView>
  </sheetViews>
  <sheetFormatPr defaultColWidth="8.6640625" defaultRowHeight="14.4" x14ac:dyDescent="0.3"/>
  <cols>
    <col min="1" max="1" width="16" customWidth="1"/>
    <col min="2" max="2" width="32" customWidth="1"/>
    <col min="3" max="3" width="26" customWidth="1"/>
    <col min="4" max="5" width="24" customWidth="1"/>
    <col min="6" max="6" width="30" customWidth="1"/>
    <col min="7" max="7" width="44" customWidth="1"/>
    <col min="8" max="8" width="16" customWidth="1"/>
    <col min="9" max="9" width="20" customWidth="1"/>
    <col min="10" max="10" width="28" customWidth="1"/>
    <col min="11" max="11" width="12" customWidth="1"/>
    <col min="12" max="12" width="38" customWidth="1"/>
  </cols>
  <sheetData>
    <row r="1" spans="1:12" ht="25.5" customHeight="1" x14ac:dyDescent="0.3">
      <c r="A1" s="1" t="s">
        <v>285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9.75" customHeight="1" x14ac:dyDescent="0.3">
      <c r="A2" s="11" t="s">
        <v>31</v>
      </c>
      <c r="B2" s="11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1" t="s">
        <v>41</v>
      </c>
      <c r="L2" s="11" t="s">
        <v>42</v>
      </c>
    </row>
    <row r="3" spans="1:12" ht="34.200000000000003" x14ac:dyDescent="0.3">
      <c r="A3" s="12" t="s">
        <v>43</v>
      </c>
      <c r="B3" s="12" t="s">
        <v>44</v>
      </c>
      <c r="C3" s="12" t="s">
        <v>45</v>
      </c>
      <c r="D3" s="12" t="s">
        <v>46</v>
      </c>
      <c r="E3" s="12" t="s">
        <v>47</v>
      </c>
      <c r="F3" s="12" t="s">
        <v>48</v>
      </c>
      <c r="G3" s="12" t="s">
        <v>49</v>
      </c>
      <c r="H3" s="12" t="s">
        <v>50</v>
      </c>
      <c r="I3" s="12" t="s">
        <v>51</v>
      </c>
      <c r="J3" s="12" t="s">
        <v>52</v>
      </c>
      <c r="K3" s="13" t="s">
        <v>53</v>
      </c>
      <c r="L3" s="12" t="s">
        <v>54</v>
      </c>
    </row>
    <row r="4" spans="1:12" ht="45.6" x14ac:dyDescent="0.3">
      <c r="A4" s="14" t="s">
        <v>43</v>
      </c>
      <c r="B4" s="14" t="s">
        <v>55</v>
      </c>
      <c r="C4" s="14" t="s">
        <v>56</v>
      </c>
      <c r="D4" s="14" t="s">
        <v>57</v>
      </c>
      <c r="E4" s="14" t="s">
        <v>57</v>
      </c>
      <c r="F4" s="14" t="s">
        <v>58</v>
      </c>
      <c r="G4" s="14" t="s">
        <v>59</v>
      </c>
      <c r="H4" s="14" t="s">
        <v>60</v>
      </c>
      <c r="I4" s="14" t="s">
        <v>61</v>
      </c>
      <c r="J4" s="14" t="s">
        <v>62</v>
      </c>
      <c r="K4" s="13" t="s">
        <v>53</v>
      </c>
      <c r="L4" s="14" t="s">
        <v>63</v>
      </c>
    </row>
    <row r="5" spans="1:12" ht="34.200000000000003" x14ac:dyDescent="0.3">
      <c r="A5" s="12" t="s">
        <v>43</v>
      </c>
      <c r="B5" s="12" t="s">
        <v>64</v>
      </c>
      <c r="C5" s="12" t="s">
        <v>65</v>
      </c>
      <c r="D5" s="12" t="s">
        <v>66</v>
      </c>
      <c r="E5" s="12" t="s">
        <v>67</v>
      </c>
      <c r="F5" s="12" t="s">
        <v>68</v>
      </c>
      <c r="G5" s="12" t="s">
        <v>69</v>
      </c>
      <c r="H5" s="12" t="s">
        <v>70</v>
      </c>
      <c r="I5" s="12" t="s">
        <v>71</v>
      </c>
      <c r="J5" s="12" t="s">
        <v>72</v>
      </c>
      <c r="K5" s="13" t="s">
        <v>53</v>
      </c>
      <c r="L5" s="12" t="s">
        <v>73</v>
      </c>
    </row>
    <row r="6" spans="1:12" ht="45.6" x14ac:dyDescent="0.3">
      <c r="A6" s="14" t="s">
        <v>43</v>
      </c>
      <c r="B6" s="14" t="s">
        <v>74</v>
      </c>
      <c r="C6" s="14" t="s">
        <v>75</v>
      </c>
      <c r="D6" s="14" t="s">
        <v>76</v>
      </c>
      <c r="E6" s="14" t="s">
        <v>77</v>
      </c>
      <c r="F6" s="14" t="s">
        <v>78</v>
      </c>
      <c r="G6" s="14" t="s">
        <v>79</v>
      </c>
      <c r="H6" s="14" t="s">
        <v>80</v>
      </c>
      <c r="I6" s="14" t="s">
        <v>81</v>
      </c>
      <c r="J6" s="14" t="s">
        <v>82</v>
      </c>
      <c r="K6" s="13" t="s">
        <v>53</v>
      </c>
      <c r="L6" s="14" t="s">
        <v>83</v>
      </c>
    </row>
    <row r="7" spans="1:12" ht="22.8" x14ac:dyDescent="0.3">
      <c r="A7" s="12" t="s">
        <v>43</v>
      </c>
      <c r="B7" s="12" t="s">
        <v>84</v>
      </c>
      <c r="C7" s="12" t="s">
        <v>75</v>
      </c>
      <c r="D7" s="12" t="s">
        <v>66</v>
      </c>
      <c r="E7" s="12" t="s">
        <v>85</v>
      </c>
      <c r="F7" s="12" t="s">
        <v>86</v>
      </c>
      <c r="G7" s="12" t="s">
        <v>87</v>
      </c>
      <c r="H7" s="12" t="s">
        <v>88</v>
      </c>
      <c r="I7" s="12" t="s">
        <v>89</v>
      </c>
      <c r="J7" s="12" t="s">
        <v>90</v>
      </c>
      <c r="K7" s="13" t="s">
        <v>53</v>
      </c>
      <c r="L7" s="12" t="s">
        <v>91</v>
      </c>
    </row>
    <row r="8" spans="1:12" ht="45.6" x14ac:dyDescent="0.3">
      <c r="A8" s="14" t="s">
        <v>43</v>
      </c>
      <c r="B8" s="14" t="s">
        <v>92</v>
      </c>
      <c r="C8" s="14" t="s">
        <v>75</v>
      </c>
      <c r="D8" s="14" t="s">
        <v>93</v>
      </c>
      <c r="E8" s="14" t="s">
        <v>94</v>
      </c>
      <c r="F8" s="14" t="s">
        <v>95</v>
      </c>
      <c r="G8" s="14" t="s">
        <v>96</v>
      </c>
      <c r="H8" s="14" t="s">
        <v>97</v>
      </c>
      <c r="I8" s="14" t="s">
        <v>98</v>
      </c>
      <c r="J8" s="14" t="s">
        <v>99</v>
      </c>
      <c r="K8" s="15" t="s">
        <v>100</v>
      </c>
      <c r="L8" s="14" t="s">
        <v>101</v>
      </c>
    </row>
    <row r="9" spans="1:12" x14ac:dyDescent="0.3">
      <c r="A9" s="12" t="s">
        <v>43</v>
      </c>
      <c r="B9" s="12" t="s">
        <v>102</v>
      </c>
      <c r="C9" s="12" t="s">
        <v>103</v>
      </c>
      <c r="D9" s="12" t="s">
        <v>57</v>
      </c>
      <c r="E9" s="12" t="s">
        <v>104</v>
      </c>
      <c r="F9" s="12" t="s">
        <v>105</v>
      </c>
      <c r="G9" s="12" t="s">
        <v>106</v>
      </c>
      <c r="H9" s="12" t="s">
        <v>107</v>
      </c>
      <c r="I9" s="12" t="s">
        <v>57</v>
      </c>
      <c r="J9" s="12" t="s">
        <v>108</v>
      </c>
      <c r="K9" s="16" t="s">
        <v>109</v>
      </c>
      <c r="L9" s="12"/>
    </row>
    <row r="10" spans="1:12" ht="22.8" x14ac:dyDescent="0.3">
      <c r="A10" s="14" t="s">
        <v>43</v>
      </c>
      <c r="B10" s="14" t="s">
        <v>110</v>
      </c>
      <c r="C10" s="14" t="s">
        <v>56</v>
      </c>
      <c r="D10" s="14" t="s">
        <v>57</v>
      </c>
      <c r="E10" s="14" t="s">
        <v>111</v>
      </c>
      <c r="F10" s="14" t="s">
        <v>112</v>
      </c>
      <c r="G10" s="14" t="s">
        <v>113</v>
      </c>
      <c r="H10" s="14" t="s">
        <v>57</v>
      </c>
      <c r="I10" s="14" t="s">
        <v>57</v>
      </c>
      <c r="J10" s="14" t="s">
        <v>57</v>
      </c>
      <c r="K10" s="16" t="s">
        <v>109</v>
      </c>
      <c r="L10" s="14" t="s">
        <v>114</v>
      </c>
    </row>
    <row r="11" spans="1:12" ht="34.200000000000003" x14ac:dyDescent="0.3">
      <c r="A11" s="12" t="s">
        <v>43</v>
      </c>
      <c r="B11" s="12" t="s">
        <v>115</v>
      </c>
      <c r="C11" s="12" t="s">
        <v>75</v>
      </c>
      <c r="D11" s="12" t="s">
        <v>57</v>
      </c>
      <c r="E11" s="12" t="s">
        <v>57</v>
      </c>
      <c r="F11" s="12" t="s">
        <v>116</v>
      </c>
      <c r="G11" s="12" t="s">
        <v>117</v>
      </c>
      <c r="H11" s="12" t="s">
        <v>118</v>
      </c>
      <c r="I11" s="12" t="s">
        <v>119</v>
      </c>
      <c r="J11" s="12" t="s">
        <v>120</v>
      </c>
      <c r="K11" s="16" t="s">
        <v>109</v>
      </c>
      <c r="L11" s="12" t="s">
        <v>121</v>
      </c>
    </row>
    <row r="12" spans="1:12" ht="22.8" x14ac:dyDescent="0.3">
      <c r="A12" s="14" t="s">
        <v>43</v>
      </c>
      <c r="B12" s="14" t="s">
        <v>122</v>
      </c>
      <c r="C12" s="14" t="s">
        <v>75</v>
      </c>
      <c r="D12" s="14" t="s">
        <v>57</v>
      </c>
      <c r="E12" s="14" t="s">
        <v>57</v>
      </c>
      <c r="F12" s="14" t="s">
        <v>112</v>
      </c>
      <c r="G12" s="14" t="s">
        <v>123</v>
      </c>
      <c r="H12" s="14" t="s">
        <v>57</v>
      </c>
      <c r="I12" s="14" t="s">
        <v>57</v>
      </c>
      <c r="J12" s="14" t="s">
        <v>124</v>
      </c>
      <c r="K12" s="16" t="s">
        <v>109</v>
      </c>
      <c r="L12" s="14" t="s">
        <v>125</v>
      </c>
    </row>
    <row r="13" spans="1:12" ht="45.6" x14ac:dyDescent="0.3">
      <c r="A13" s="12" t="s">
        <v>43</v>
      </c>
      <c r="B13" s="12" t="s">
        <v>126</v>
      </c>
      <c r="C13" s="12" t="s">
        <v>75</v>
      </c>
      <c r="D13" s="12" t="s">
        <v>57</v>
      </c>
      <c r="E13" s="12" t="s">
        <v>57</v>
      </c>
      <c r="F13" s="12" t="s">
        <v>127</v>
      </c>
      <c r="G13" s="12" t="s">
        <v>128</v>
      </c>
      <c r="H13" s="12" t="s">
        <v>129</v>
      </c>
      <c r="I13" s="12" t="s">
        <v>130</v>
      </c>
      <c r="J13" s="12" t="s">
        <v>131</v>
      </c>
      <c r="K13" s="16" t="s">
        <v>109</v>
      </c>
      <c r="L13" s="12" t="s">
        <v>132</v>
      </c>
    </row>
    <row r="14" spans="1:12" ht="22.8" x14ac:dyDescent="0.3">
      <c r="A14" s="14" t="s">
        <v>43</v>
      </c>
      <c r="B14" s="14" t="s">
        <v>133</v>
      </c>
      <c r="C14" s="14" t="s">
        <v>75</v>
      </c>
      <c r="D14" s="14" t="s">
        <v>134</v>
      </c>
      <c r="E14" s="14" t="s">
        <v>57</v>
      </c>
      <c r="F14" s="14" t="s">
        <v>135</v>
      </c>
      <c r="G14" s="14" t="s">
        <v>136</v>
      </c>
      <c r="H14" s="14" t="s">
        <v>137</v>
      </c>
      <c r="I14" s="14" t="s">
        <v>57</v>
      </c>
      <c r="J14" s="14" t="s">
        <v>138</v>
      </c>
      <c r="K14" s="16" t="s">
        <v>109</v>
      </c>
      <c r="L14" s="14" t="s">
        <v>139</v>
      </c>
    </row>
    <row r="15" spans="1:12" x14ac:dyDescent="0.3">
      <c r="A15" s="12" t="s">
        <v>43</v>
      </c>
      <c r="B15" s="12" t="s">
        <v>140</v>
      </c>
      <c r="C15" s="12" t="s">
        <v>103</v>
      </c>
      <c r="D15" s="12" t="s">
        <v>57</v>
      </c>
      <c r="E15" s="12" t="s">
        <v>57</v>
      </c>
      <c r="F15" s="12" t="s">
        <v>112</v>
      </c>
      <c r="G15" s="12" t="s">
        <v>141</v>
      </c>
      <c r="H15" s="12" t="s">
        <v>57</v>
      </c>
      <c r="I15" s="12" t="s">
        <v>57</v>
      </c>
      <c r="J15" s="12" t="s">
        <v>57</v>
      </c>
      <c r="K15" s="17" t="s">
        <v>142</v>
      </c>
      <c r="L15" s="12" t="s">
        <v>143</v>
      </c>
    </row>
    <row r="16" spans="1:12" ht="22.8" x14ac:dyDescent="0.3">
      <c r="A16" s="14" t="s">
        <v>43</v>
      </c>
      <c r="B16" s="14" t="s">
        <v>144</v>
      </c>
      <c r="C16" s="14" t="s">
        <v>75</v>
      </c>
      <c r="D16" s="14" t="s">
        <v>57</v>
      </c>
      <c r="E16" s="14" t="s">
        <v>57</v>
      </c>
      <c r="F16" s="14" t="s">
        <v>112</v>
      </c>
      <c r="G16" s="14" t="s">
        <v>145</v>
      </c>
      <c r="H16" s="14" t="s">
        <v>57</v>
      </c>
      <c r="I16" s="14" t="s">
        <v>57</v>
      </c>
      <c r="J16" s="14" t="s">
        <v>57</v>
      </c>
      <c r="K16" s="17" t="s">
        <v>142</v>
      </c>
      <c r="L16" s="14" t="s">
        <v>146</v>
      </c>
    </row>
    <row r="17" spans="1:12" ht="22.8" x14ac:dyDescent="0.3">
      <c r="A17" s="12" t="s">
        <v>43</v>
      </c>
      <c r="B17" s="12" t="s">
        <v>147</v>
      </c>
      <c r="C17" s="12" t="s">
        <v>75</v>
      </c>
      <c r="D17" s="12" t="s">
        <v>57</v>
      </c>
      <c r="E17" s="12" t="s">
        <v>57</v>
      </c>
      <c r="F17" s="12" t="s">
        <v>148</v>
      </c>
      <c r="G17" s="12" t="s">
        <v>149</v>
      </c>
      <c r="H17" s="12" t="s">
        <v>57</v>
      </c>
      <c r="I17" s="12" t="s">
        <v>57</v>
      </c>
      <c r="J17" s="12" t="s">
        <v>150</v>
      </c>
      <c r="K17" s="17" t="s">
        <v>142</v>
      </c>
      <c r="L17" s="12"/>
    </row>
  </sheetData>
  <autoFilter ref="A2:L17"/>
  <mergeCells count="1">
    <mergeCell ref="A1:L1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pane ySplit="2" topLeftCell="A3" activePane="bottomLeft" state="frozen"/>
      <selection pane="bottomLeft" activeCell="M2" sqref="M1:M1048576"/>
    </sheetView>
  </sheetViews>
  <sheetFormatPr defaultColWidth="8.6640625" defaultRowHeight="14.4" x14ac:dyDescent="0.3"/>
  <cols>
    <col min="1" max="1" width="16" customWidth="1"/>
    <col min="2" max="2" width="32" customWidth="1"/>
    <col min="3" max="3" width="26" customWidth="1"/>
    <col min="4" max="5" width="24" customWidth="1"/>
    <col min="6" max="6" width="30" customWidth="1"/>
    <col min="7" max="7" width="44" customWidth="1"/>
    <col min="8" max="8" width="16" customWidth="1"/>
    <col min="9" max="9" width="20" customWidth="1"/>
    <col min="10" max="10" width="28" customWidth="1"/>
    <col min="11" max="11" width="12" customWidth="1"/>
    <col min="12" max="12" width="38" customWidth="1"/>
  </cols>
  <sheetData>
    <row r="1" spans="1:12" ht="25.5" customHeight="1" x14ac:dyDescent="0.3">
      <c r="A1" s="1" t="s">
        <v>286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9.75" customHeight="1" x14ac:dyDescent="0.3">
      <c r="A2" s="11" t="s">
        <v>31</v>
      </c>
      <c r="B2" s="11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1" t="s">
        <v>41</v>
      </c>
      <c r="L2" s="11" t="s">
        <v>42</v>
      </c>
    </row>
    <row r="3" spans="1:12" ht="22.8" x14ac:dyDescent="0.3">
      <c r="A3" s="12" t="s">
        <v>151</v>
      </c>
      <c r="B3" s="12" t="s">
        <v>152</v>
      </c>
      <c r="C3" s="12" t="s">
        <v>56</v>
      </c>
      <c r="D3" s="12" t="s">
        <v>153</v>
      </c>
      <c r="E3" s="12" t="s">
        <v>154</v>
      </c>
      <c r="F3" s="12" t="s">
        <v>155</v>
      </c>
      <c r="G3" s="12" t="s">
        <v>156</v>
      </c>
      <c r="H3" s="12" t="s">
        <v>57</v>
      </c>
      <c r="I3" s="12" t="s">
        <v>157</v>
      </c>
      <c r="J3" s="12" t="s">
        <v>158</v>
      </c>
      <c r="K3" s="15" t="s">
        <v>100</v>
      </c>
      <c r="L3" s="12" t="s">
        <v>159</v>
      </c>
    </row>
    <row r="4" spans="1:12" ht="34.200000000000003" x14ac:dyDescent="0.3">
      <c r="A4" s="14" t="s">
        <v>151</v>
      </c>
      <c r="B4" s="14" t="s">
        <v>160</v>
      </c>
      <c r="C4" s="14" t="s">
        <v>45</v>
      </c>
      <c r="D4" s="14" t="s">
        <v>57</v>
      </c>
      <c r="E4" s="14" t="s">
        <v>57</v>
      </c>
      <c r="F4" s="14" t="s">
        <v>161</v>
      </c>
      <c r="G4" s="14" t="s">
        <v>162</v>
      </c>
      <c r="H4" s="14" t="s">
        <v>57</v>
      </c>
      <c r="I4" s="14" t="s">
        <v>57</v>
      </c>
      <c r="J4" s="14" t="s">
        <v>163</v>
      </c>
      <c r="K4" s="16" t="s">
        <v>109</v>
      </c>
      <c r="L4" s="14" t="s">
        <v>164</v>
      </c>
    </row>
    <row r="5" spans="1:12" ht="22.8" x14ac:dyDescent="0.3">
      <c r="A5" s="12" t="s">
        <v>151</v>
      </c>
      <c r="B5" s="12" t="s">
        <v>165</v>
      </c>
      <c r="C5" s="12" t="s">
        <v>45</v>
      </c>
      <c r="D5" s="12" t="s">
        <v>57</v>
      </c>
      <c r="E5" s="12" t="s">
        <v>57</v>
      </c>
      <c r="F5" s="12" t="s">
        <v>166</v>
      </c>
      <c r="G5" s="12" t="s">
        <v>167</v>
      </c>
      <c r="H5" s="12" t="s">
        <v>57</v>
      </c>
      <c r="I5" s="12" t="s">
        <v>168</v>
      </c>
      <c r="J5" s="12" t="s">
        <v>169</v>
      </c>
      <c r="K5" s="16" t="s">
        <v>109</v>
      </c>
      <c r="L5" s="12"/>
    </row>
    <row r="6" spans="1:12" ht="34.200000000000003" x14ac:dyDescent="0.3">
      <c r="A6" s="14" t="s">
        <v>151</v>
      </c>
      <c r="B6" s="14" t="s">
        <v>170</v>
      </c>
      <c r="C6" s="14" t="s">
        <v>103</v>
      </c>
      <c r="D6" s="14" t="s">
        <v>66</v>
      </c>
      <c r="E6" s="14" t="s">
        <v>171</v>
      </c>
      <c r="F6" s="14" t="s">
        <v>172</v>
      </c>
      <c r="G6" s="14" t="s">
        <v>173</v>
      </c>
      <c r="H6" s="14" t="s">
        <v>174</v>
      </c>
      <c r="I6" s="14" t="s">
        <v>57</v>
      </c>
      <c r="J6" s="14" t="s">
        <v>57</v>
      </c>
      <c r="K6" s="16" t="s">
        <v>109</v>
      </c>
      <c r="L6" s="14" t="s">
        <v>175</v>
      </c>
    </row>
    <row r="7" spans="1:12" ht="34.200000000000003" x14ac:dyDescent="0.3">
      <c r="A7" s="12" t="s">
        <v>151</v>
      </c>
      <c r="B7" s="12" t="s">
        <v>176</v>
      </c>
      <c r="C7" s="12" t="s">
        <v>56</v>
      </c>
      <c r="D7" s="12" t="s">
        <v>57</v>
      </c>
      <c r="E7" s="12" t="s">
        <v>57</v>
      </c>
      <c r="F7" s="12" t="s">
        <v>177</v>
      </c>
      <c r="G7" s="12" t="s">
        <v>178</v>
      </c>
      <c r="H7" s="12" t="s">
        <v>57</v>
      </c>
      <c r="I7" s="12" t="s">
        <v>179</v>
      </c>
      <c r="J7" s="12" t="s">
        <v>180</v>
      </c>
      <c r="K7" s="16" t="s">
        <v>109</v>
      </c>
      <c r="L7" s="12" t="s">
        <v>181</v>
      </c>
    </row>
    <row r="8" spans="1:12" ht="22.8" x14ac:dyDescent="0.3">
      <c r="A8" s="14" t="s">
        <v>151</v>
      </c>
      <c r="B8" s="14" t="s">
        <v>182</v>
      </c>
      <c r="C8" s="14" t="s">
        <v>56</v>
      </c>
      <c r="D8" s="14" t="s">
        <v>93</v>
      </c>
      <c r="E8" s="14" t="s">
        <v>183</v>
      </c>
      <c r="F8" s="14" t="s">
        <v>184</v>
      </c>
      <c r="G8" s="14" t="s">
        <v>185</v>
      </c>
      <c r="H8" s="14" t="s">
        <v>186</v>
      </c>
      <c r="I8" s="14" t="s">
        <v>57</v>
      </c>
      <c r="J8" s="14" t="s">
        <v>187</v>
      </c>
      <c r="K8" s="16" t="s">
        <v>109</v>
      </c>
      <c r="L8" s="14" t="s">
        <v>188</v>
      </c>
    </row>
    <row r="9" spans="1:12" ht="22.8" x14ac:dyDescent="0.3">
      <c r="A9" s="12" t="s">
        <v>151</v>
      </c>
      <c r="B9" s="12" t="s">
        <v>189</v>
      </c>
      <c r="C9" s="12" t="s">
        <v>56</v>
      </c>
      <c r="D9" s="12" t="s">
        <v>66</v>
      </c>
      <c r="E9" s="12" t="s">
        <v>190</v>
      </c>
      <c r="F9" s="12" t="s">
        <v>191</v>
      </c>
      <c r="G9" s="12" t="s">
        <v>192</v>
      </c>
      <c r="H9" s="12" t="s">
        <v>193</v>
      </c>
      <c r="I9" s="12" t="s">
        <v>57</v>
      </c>
      <c r="J9" s="12" t="s">
        <v>57</v>
      </c>
      <c r="K9" s="16" t="s">
        <v>109</v>
      </c>
      <c r="L9" s="12" t="s">
        <v>194</v>
      </c>
    </row>
    <row r="10" spans="1:12" ht="22.8" x14ac:dyDescent="0.3">
      <c r="A10" s="14" t="s">
        <v>151</v>
      </c>
      <c r="B10" s="14" t="s">
        <v>195</v>
      </c>
      <c r="C10" s="14" t="s">
        <v>65</v>
      </c>
      <c r="D10" s="14" t="s">
        <v>57</v>
      </c>
      <c r="E10" s="14" t="s">
        <v>196</v>
      </c>
      <c r="F10" s="14" t="s">
        <v>197</v>
      </c>
      <c r="G10" s="14" t="s">
        <v>198</v>
      </c>
      <c r="H10" s="14" t="s">
        <v>199</v>
      </c>
      <c r="I10" s="14" t="s">
        <v>57</v>
      </c>
      <c r="J10" s="14" t="s">
        <v>57</v>
      </c>
      <c r="K10" s="16" t="s">
        <v>109</v>
      </c>
      <c r="L10" s="14" t="s">
        <v>200</v>
      </c>
    </row>
    <row r="11" spans="1:12" x14ac:dyDescent="0.3">
      <c r="A11" s="12" t="s">
        <v>151</v>
      </c>
      <c r="B11" s="12" t="s">
        <v>201</v>
      </c>
      <c r="C11" s="12" t="s">
        <v>103</v>
      </c>
      <c r="D11" s="12" t="s">
        <v>57</v>
      </c>
      <c r="E11" s="12" t="s">
        <v>57</v>
      </c>
      <c r="F11" s="12" t="s">
        <v>197</v>
      </c>
      <c r="G11" s="12" t="s">
        <v>202</v>
      </c>
      <c r="H11" s="12" t="s">
        <v>57</v>
      </c>
      <c r="I11" s="12" t="s">
        <v>57</v>
      </c>
      <c r="J11" s="12" t="s">
        <v>57</v>
      </c>
      <c r="K11" s="17" t="s">
        <v>142</v>
      </c>
      <c r="L11" s="12" t="s">
        <v>143</v>
      </c>
    </row>
    <row r="12" spans="1:12" x14ac:dyDescent="0.3">
      <c r="A12" s="14" t="s">
        <v>151</v>
      </c>
      <c r="B12" s="14" t="s">
        <v>203</v>
      </c>
      <c r="C12" s="14" t="s">
        <v>103</v>
      </c>
      <c r="D12" s="14" t="s">
        <v>57</v>
      </c>
      <c r="E12" s="14" t="s">
        <v>57</v>
      </c>
      <c r="F12" s="14" t="s">
        <v>197</v>
      </c>
      <c r="G12" s="14" t="s">
        <v>204</v>
      </c>
      <c r="H12" s="14" t="s">
        <v>57</v>
      </c>
      <c r="I12" s="14" t="s">
        <v>57</v>
      </c>
      <c r="J12" s="14" t="s">
        <v>57</v>
      </c>
      <c r="K12" s="17" t="s">
        <v>142</v>
      </c>
      <c r="L12" s="14" t="s">
        <v>143</v>
      </c>
    </row>
    <row r="13" spans="1:12" x14ac:dyDescent="0.3">
      <c r="A13" s="12" t="s">
        <v>151</v>
      </c>
      <c r="B13" s="12" t="s">
        <v>205</v>
      </c>
      <c r="C13" s="12" t="s">
        <v>103</v>
      </c>
      <c r="D13" s="12" t="s">
        <v>57</v>
      </c>
      <c r="E13" s="12" t="s">
        <v>57</v>
      </c>
      <c r="F13" s="12" t="s">
        <v>197</v>
      </c>
      <c r="G13" s="12" t="s">
        <v>206</v>
      </c>
      <c r="H13" s="12" t="s">
        <v>57</v>
      </c>
      <c r="I13" s="12" t="s">
        <v>57</v>
      </c>
      <c r="J13" s="12" t="s">
        <v>57</v>
      </c>
      <c r="K13" s="17" t="s">
        <v>142</v>
      </c>
      <c r="L13" s="12" t="s">
        <v>143</v>
      </c>
    </row>
    <row r="14" spans="1:12" x14ac:dyDescent="0.3">
      <c r="A14" s="14" t="s">
        <v>151</v>
      </c>
      <c r="B14" s="14" t="s">
        <v>207</v>
      </c>
      <c r="C14" s="14" t="s">
        <v>103</v>
      </c>
      <c r="D14" s="14" t="s">
        <v>57</v>
      </c>
      <c r="E14" s="14" t="s">
        <v>57</v>
      </c>
      <c r="F14" s="14" t="s">
        <v>197</v>
      </c>
      <c r="G14" s="14" t="s">
        <v>208</v>
      </c>
      <c r="H14" s="14" t="s">
        <v>57</v>
      </c>
      <c r="I14" s="14" t="s">
        <v>57</v>
      </c>
      <c r="J14" s="14" t="s">
        <v>57</v>
      </c>
      <c r="K14" s="17" t="s">
        <v>142</v>
      </c>
      <c r="L14" s="14" t="s">
        <v>143</v>
      </c>
    </row>
    <row r="15" spans="1:12" x14ac:dyDescent="0.3">
      <c r="A15" s="12" t="s">
        <v>151</v>
      </c>
      <c r="B15" s="12" t="s">
        <v>209</v>
      </c>
      <c r="C15" s="12" t="s">
        <v>103</v>
      </c>
      <c r="D15" s="12" t="s">
        <v>57</v>
      </c>
      <c r="E15" s="12" t="s">
        <v>57</v>
      </c>
      <c r="F15" s="12" t="s">
        <v>197</v>
      </c>
      <c r="G15" s="12" t="s">
        <v>210</v>
      </c>
      <c r="H15" s="12" t="s">
        <v>57</v>
      </c>
      <c r="I15" s="12" t="s">
        <v>57</v>
      </c>
      <c r="J15" s="12" t="s">
        <v>57</v>
      </c>
      <c r="K15" s="17" t="s">
        <v>142</v>
      </c>
      <c r="L15" s="12" t="s">
        <v>143</v>
      </c>
    </row>
    <row r="16" spans="1:12" x14ac:dyDescent="0.3">
      <c r="A16" s="14" t="s">
        <v>151</v>
      </c>
      <c r="B16" s="14" t="s">
        <v>211</v>
      </c>
      <c r="C16" s="14" t="s">
        <v>103</v>
      </c>
      <c r="D16" s="14" t="s">
        <v>212</v>
      </c>
      <c r="E16" s="14" t="s">
        <v>57</v>
      </c>
      <c r="F16" s="14" t="s">
        <v>197</v>
      </c>
      <c r="G16" s="14" t="s">
        <v>213</v>
      </c>
      <c r="H16" s="14" t="s">
        <v>57</v>
      </c>
      <c r="I16" s="14" t="s">
        <v>57</v>
      </c>
      <c r="J16" s="14" t="s">
        <v>57</v>
      </c>
      <c r="K16" s="17" t="s">
        <v>142</v>
      </c>
      <c r="L16" s="14" t="s">
        <v>143</v>
      </c>
    </row>
    <row r="17" spans="1:12" x14ac:dyDescent="0.3">
      <c r="A17" s="12" t="s">
        <v>151</v>
      </c>
      <c r="B17" s="12" t="s">
        <v>214</v>
      </c>
      <c r="C17" s="12" t="s">
        <v>103</v>
      </c>
      <c r="D17" s="12" t="s">
        <v>57</v>
      </c>
      <c r="E17" s="12" t="s">
        <v>57</v>
      </c>
      <c r="F17" s="12" t="s">
        <v>197</v>
      </c>
      <c r="G17" s="12" t="s">
        <v>215</v>
      </c>
      <c r="H17" s="12" t="s">
        <v>57</v>
      </c>
      <c r="I17" s="12" t="s">
        <v>57</v>
      </c>
      <c r="J17" s="12" t="s">
        <v>57</v>
      </c>
      <c r="K17" s="17" t="s">
        <v>142</v>
      </c>
      <c r="L17" s="12" t="s">
        <v>143</v>
      </c>
    </row>
    <row r="18" spans="1:12" x14ac:dyDescent="0.3">
      <c r="A18" s="14" t="s">
        <v>151</v>
      </c>
      <c r="B18" s="14" t="s">
        <v>216</v>
      </c>
      <c r="C18" s="14" t="s">
        <v>217</v>
      </c>
      <c r="D18" s="14" t="s">
        <v>218</v>
      </c>
      <c r="E18" s="14" t="s">
        <v>57</v>
      </c>
      <c r="F18" s="14" t="s">
        <v>197</v>
      </c>
      <c r="G18" s="14" t="s">
        <v>219</v>
      </c>
      <c r="H18" s="14" t="s">
        <v>57</v>
      </c>
      <c r="I18" s="14" t="s">
        <v>57</v>
      </c>
      <c r="J18" s="14" t="s">
        <v>57</v>
      </c>
      <c r="K18" s="17" t="s">
        <v>142</v>
      </c>
      <c r="L18" s="14" t="s">
        <v>143</v>
      </c>
    </row>
    <row r="19" spans="1:12" x14ac:dyDescent="0.3">
      <c r="A19" s="12" t="s">
        <v>151</v>
      </c>
      <c r="B19" s="12" t="s">
        <v>220</v>
      </c>
      <c r="C19" s="12" t="s">
        <v>217</v>
      </c>
      <c r="D19" s="12" t="s">
        <v>57</v>
      </c>
      <c r="E19" s="12" t="s">
        <v>57</v>
      </c>
      <c r="F19" s="12" t="s">
        <v>197</v>
      </c>
      <c r="G19" s="12" t="s">
        <v>221</v>
      </c>
      <c r="H19" s="12" t="s">
        <v>57</v>
      </c>
      <c r="I19" s="12" t="s">
        <v>57</v>
      </c>
      <c r="J19" s="12" t="s">
        <v>57</v>
      </c>
      <c r="K19" s="17" t="s">
        <v>142</v>
      </c>
      <c r="L19" s="12" t="s">
        <v>143</v>
      </c>
    </row>
    <row r="20" spans="1:12" x14ac:dyDescent="0.3">
      <c r="A20" s="14" t="s">
        <v>151</v>
      </c>
      <c r="B20" s="14" t="s">
        <v>222</v>
      </c>
      <c r="C20" s="14" t="s">
        <v>217</v>
      </c>
      <c r="D20" s="14" t="s">
        <v>218</v>
      </c>
      <c r="E20" s="14" t="s">
        <v>57</v>
      </c>
      <c r="F20" s="14" t="s">
        <v>197</v>
      </c>
      <c r="G20" s="14" t="s">
        <v>223</v>
      </c>
      <c r="H20" s="14" t="s">
        <v>57</v>
      </c>
      <c r="I20" s="14" t="s">
        <v>57</v>
      </c>
      <c r="J20" s="14" t="s">
        <v>57</v>
      </c>
      <c r="K20" s="17" t="s">
        <v>142</v>
      </c>
      <c r="L20" s="14" t="s">
        <v>143</v>
      </c>
    </row>
    <row r="21" spans="1:12" ht="22.8" x14ac:dyDescent="0.3">
      <c r="A21" s="12" t="s">
        <v>151</v>
      </c>
      <c r="B21" s="12" t="s">
        <v>224</v>
      </c>
      <c r="C21" s="12" t="s">
        <v>65</v>
      </c>
      <c r="D21" s="12" t="s">
        <v>225</v>
      </c>
      <c r="E21" s="12" t="s">
        <v>57</v>
      </c>
      <c r="F21" s="12" t="s">
        <v>197</v>
      </c>
      <c r="G21" s="12" t="s">
        <v>226</v>
      </c>
      <c r="H21" s="12" t="s">
        <v>57</v>
      </c>
      <c r="I21" s="12" t="s">
        <v>57</v>
      </c>
      <c r="J21" s="12" t="s">
        <v>57</v>
      </c>
      <c r="K21" s="17" t="s">
        <v>142</v>
      </c>
      <c r="L21" s="12" t="s">
        <v>143</v>
      </c>
    </row>
    <row r="22" spans="1:12" x14ac:dyDescent="0.3">
      <c r="A22" s="14" t="s">
        <v>151</v>
      </c>
      <c r="B22" s="14" t="s">
        <v>227</v>
      </c>
      <c r="C22" s="14" t="s">
        <v>65</v>
      </c>
      <c r="D22" s="14" t="s">
        <v>57</v>
      </c>
      <c r="E22" s="14" t="s">
        <v>57</v>
      </c>
      <c r="F22" s="14" t="s">
        <v>197</v>
      </c>
      <c r="G22" s="14" t="s">
        <v>228</v>
      </c>
      <c r="H22" s="14" t="s">
        <v>57</v>
      </c>
      <c r="I22" s="14" t="s">
        <v>57</v>
      </c>
      <c r="J22" s="14" t="s">
        <v>57</v>
      </c>
      <c r="K22" s="17" t="s">
        <v>142</v>
      </c>
      <c r="L22" s="14" t="s">
        <v>143</v>
      </c>
    </row>
    <row r="23" spans="1:12" ht="22.8" x14ac:dyDescent="0.3">
      <c r="A23" s="12" t="s">
        <v>151</v>
      </c>
      <c r="B23" s="12" t="s">
        <v>229</v>
      </c>
      <c r="C23" s="12" t="s">
        <v>65</v>
      </c>
      <c r="D23" s="12" t="s">
        <v>57</v>
      </c>
      <c r="E23" s="12" t="s">
        <v>57</v>
      </c>
      <c r="F23" s="12" t="s">
        <v>230</v>
      </c>
      <c r="G23" s="12" t="s">
        <v>231</v>
      </c>
      <c r="H23" s="12" t="s">
        <v>57</v>
      </c>
      <c r="I23" s="12" t="s">
        <v>57</v>
      </c>
      <c r="J23" s="12" t="s">
        <v>57</v>
      </c>
      <c r="K23" s="17" t="s">
        <v>142</v>
      </c>
      <c r="L23" s="12" t="s">
        <v>143</v>
      </c>
    </row>
    <row r="24" spans="1:12" ht="22.8" x14ac:dyDescent="0.3">
      <c r="A24" s="14" t="s">
        <v>151</v>
      </c>
      <c r="B24" s="14" t="s">
        <v>232</v>
      </c>
      <c r="C24" s="14" t="s">
        <v>75</v>
      </c>
      <c r="D24" s="14" t="s">
        <v>57</v>
      </c>
      <c r="E24" s="14" t="s">
        <v>57</v>
      </c>
      <c r="F24" s="14" t="s">
        <v>233</v>
      </c>
      <c r="G24" s="14" t="s">
        <v>234</v>
      </c>
      <c r="H24" s="14" t="s">
        <v>57</v>
      </c>
      <c r="I24" s="14" t="s">
        <v>57</v>
      </c>
      <c r="J24" s="14" t="s">
        <v>57</v>
      </c>
      <c r="K24" s="17" t="s">
        <v>142</v>
      </c>
      <c r="L24" s="14" t="s">
        <v>143</v>
      </c>
    </row>
    <row r="25" spans="1:12" x14ac:dyDescent="0.3">
      <c r="A25" s="12" t="s">
        <v>151</v>
      </c>
      <c r="B25" s="12" t="s">
        <v>235</v>
      </c>
      <c r="C25" s="12" t="s">
        <v>75</v>
      </c>
      <c r="D25" s="12" t="s">
        <v>57</v>
      </c>
      <c r="E25" s="12" t="s">
        <v>57</v>
      </c>
      <c r="F25" s="12" t="s">
        <v>197</v>
      </c>
      <c r="G25" s="12" t="s">
        <v>236</v>
      </c>
      <c r="H25" s="12" t="s">
        <v>57</v>
      </c>
      <c r="I25" s="12" t="s">
        <v>57</v>
      </c>
      <c r="J25" s="12" t="s">
        <v>57</v>
      </c>
      <c r="K25" s="17" t="s">
        <v>142</v>
      </c>
      <c r="L25" s="12" t="s">
        <v>143</v>
      </c>
    </row>
    <row r="26" spans="1:12" ht="22.8" x14ac:dyDescent="0.3">
      <c r="A26" s="14" t="s">
        <v>151</v>
      </c>
      <c r="B26" s="14" t="s">
        <v>237</v>
      </c>
      <c r="C26" s="14" t="s">
        <v>75</v>
      </c>
      <c r="D26" s="14" t="s">
        <v>57</v>
      </c>
      <c r="E26" s="14" t="s">
        <v>57</v>
      </c>
      <c r="F26" s="14" t="s">
        <v>197</v>
      </c>
      <c r="G26" s="14" t="s">
        <v>238</v>
      </c>
      <c r="H26" s="14" t="s">
        <v>57</v>
      </c>
      <c r="I26" s="14" t="s">
        <v>57</v>
      </c>
      <c r="J26" s="14" t="s">
        <v>57</v>
      </c>
      <c r="K26" s="17" t="s">
        <v>142</v>
      </c>
      <c r="L26" s="14" t="s">
        <v>143</v>
      </c>
    </row>
  </sheetData>
  <autoFilter ref="A2:L26"/>
  <mergeCells count="1">
    <mergeCell ref="A1:L1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zoomScaleNormal="100" workbookViewId="0">
      <pane ySplit="2" topLeftCell="A3" activePane="bottomLeft" state="frozen"/>
      <selection pane="bottomLeft" sqref="A1:L1"/>
    </sheetView>
  </sheetViews>
  <sheetFormatPr defaultColWidth="8.6640625" defaultRowHeight="14.4" x14ac:dyDescent="0.3"/>
  <cols>
    <col min="1" max="1" width="16" customWidth="1"/>
    <col min="2" max="2" width="32" customWidth="1"/>
    <col min="3" max="3" width="26" customWidth="1"/>
    <col min="4" max="5" width="24" customWidth="1"/>
    <col min="6" max="6" width="30" customWidth="1"/>
    <col min="7" max="7" width="44" customWidth="1"/>
    <col min="8" max="8" width="16" customWidth="1"/>
    <col min="9" max="9" width="20" customWidth="1"/>
    <col min="10" max="10" width="28" customWidth="1"/>
    <col min="11" max="11" width="12" customWidth="1"/>
    <col min="12" max="12" width="38" customWidth="1"/>
  </cols>
  <sheetData>
    <row r="1" spans="1:12" ht="25.5" customHeight="1" x14ac:dyDescent="0.3">
      <c r="A1" s="1" t="s">
        <v>287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9.75" customHeight="1" x14ac:dyDescent="0.3">
      <c r="A2" s="11" t="s">
        <v>31</v>
      </c>
      <c r="B2" s="11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1" t="s">
        <v>41</v>
      </c>
      <c r="L2" s="11" t="s">
        <v>42</v>
      </c>
    </row>
    <row r="3" spans="1:12" ht="34.200000000000003" x14ac:dyDescent="0.3">
      <c r="A3" s="12" t="s">
        <v>239</v>
      </c>
      <c r="B3" s="12" t="s">
        <v>240</v>
      </c>
      <c r="C3" s="12" t="s">
        <v>103</v>
      </c>
      <c r="D3" s="12" t="s">
        <v>66</v>
      </c>
      <c r="E3" s="12" t="s">
        <v>241</v>
      </c>
      <c r="F3" s="12" t="s">
        <v>242</v>
      </c>
      <c r="G3" s="12" t="s">
        <v>243</v>
      </c>
      <c r="H3" s="12" t="s">
        <v>244</v>
      </c>
      <c r="I3" s="12" t="s">
        <v>245</v>
      </c>
      <c r="J3" s="12" t="s">
        <v>246</v>
      </c>
      <c r="K3" s="15" t="s">
        <v>100</v>
      </c>
      <c r="L3" s="12" t="s">
        <v>247</v>
      </c>
    </row>
    <row r="4" spans="1:12" ht="34.200000000000003" x14ac:dyDescent="0.3">
      <c r="A4" s="14" t="s">
        <v>239</v>
      </c>
      <c r="B4" s="14" t="s">
        <v>248</v>
      </c>
      <c r="C4" s="14" t="s">
        <v>45</v>
      </c>
      <c r="D4" s="14" t="s">
        <v>57</v>
      </c>
      <c r="E4" s="14" t="s">
        <v>57</v>
      </c>
      <c r="F4" s="14" t="s">
        <v>249</v>
      </c>
      <c r="G4" s="14" t="s">
        <v>250</v>
      </c>
      <c r="H4" s="14" t="s">
        <v>57</v>
      </c>
      <c r="I4" s="14" t="s">
        <v>251</v>
      </c>
      <c r="J4" s="14" t="s">
        <v>252</v>
      </c>
      <c r="K4" s="16" t="s">
        <v>109</v>
      </c>
      <c r="L4" s="14" t="s">
        <v>253</v>
      </c>
    </row>
    <row r="5" spans="1:12" ht="34.200000000000003" x14ac:dyDescent="0.3">
      <c r="A5" s="12" t="s">
        <v>239</v>
      </c>
      <c r="B5" s="12" t="s">
        <v>254</v>
      </c>
      <c r="C5" s="12" t="s">
        <v>103</v>
      </c>
      <c r="D5" s="12" t="s">
        <v>66</v>
      </c>
      <c r="E5" s="12" t="s">
        <v>255</v>
      </c>
      <c r="F5" s="12" t="s">
        <v>256</v>
      </c>
      <c r="G5" s="12" t="s">
        <v>257</v>
      </c>
      <c r="H5" s="12" t="s">
        <v>258</v>
      </c>
      <c r="I5" s="12" t="s">
        <v>57</v>
      </c>
      <c r="J5" s="12" t="s">
        <v>57</v>
      </c>
      <c r="K5" s="16" t="s">
        <v>109</v>
      </c>
      <c r="L5" s="12" t="s">
        <v>259</v>
      </c>
    </row>
    <row r="6" spans="1:12" ht="22.8" x14ac:dyDescent="0.3">
      <c r="A6" s="14" t="s">
        <v>239</v>
      </c>
      <c r="B6" s="14" t="s">
        <v>260</v>
      </c>
      <c r="C6" s="14" t="s">
        <v>103</v>
      </c>
      <c r="D6" s="14" t="s">
        <v>57</v>
      </c>
      <c r="E6" s="14" t="s">
        <v>261</v>
      </c>
      <c r="F6" s="14" t="s">
        <v>262</v>
      </c>
      <c r="G6" s="14" t="s">
        <v>263</v>
      </c>
      <c r="H6" s="14" t="s">
        <v>57</v>
      </c>
      <c r="I6" s="14" t="s">
        <v>57</v>
      </c>
      <c r="J6" s="14" t="s">
        <v>57</v>
      </c>
      <c r="K6" s="16" t="s">
        <v>109</v>
      </c>
      <c r="L6" s="14" t="s">
        <v>200</v>
      </c>
    </row>
    <row r="7" spans="1:12" ht="22.8" x14ac:dyDescent="0.3">
      <c r="A7" s="12" t="s">
        <v>239</v>
      </c>
      <c r="B7" s="12" t="s">
        <v>264</v>
      </c>
      <c r="C7" s="12" t="s">
        <v>103</v>
      </c>
      <c r="D7" s="12" t="s">
        <v>57</v>
      </c>
      <c r="E7" s="12" t="s">
        <v>265</v>
      </c>
      <c r="F7" s="12" t="s">
        <v>262</v>
      </c>
      <c r="G7" s="12" t="s">
        <v>263</v>
      </c>
      <c r="H7" s="12" t="s">
        <v>57</v>
      </c>
      <c r="I7" s="12" t="s">
        <v>57</v>
      </c>
      <c r="J7" s="12" t="s">
        <v>57</v>
      </c>
      <c r="K7" s="16" t="s">
        <v>109</v>
      </c>
      <c r="L7" s="12" t="s">
        <v>200</v>
      </c>
    </row>
    <row r="8" spans="1:12" ht="34.200000000000003" x14ac:dyDescent="0.3">
      <c r="A8" s="14" t="s">
        <v>239</v>
      </c>
      <c r="B8" s="14" t="s">
        <v>266</v>
      </c>
      <c r="C8" s="14" t="s">
        <v>103</v>
      </c>
      <c r="D8" s="14" t="s">
        <v>66</v>
      </c>
      <c r="E8" s="14" t="s">
        <v>267</v>
      </c>
      <c r="F8" s="14" t="s">
        <v>268</v>
      </c>
      <c r="G8" s="14" t="s">
        <v>257</v>
      </c>
      <c r="H8" s="14" t="s">
        <v>269</v>
      </c>
      <c r="I8" s="14" t="s">
        <v>57</v>
      </c>
      <c r="J8" s="14" t="s">
        <v>57</v>
      </c>
      <c r="K8" s="16" t="s">
        <v>109</v>
      </c>
      <c r="L8" s="14" t="s">
        <v>270</v>
      </c>
    </row>
    <row r="9" spans="1:12" x14ac:dyDescent="0.3">
      <c r="A9" s="12" t="s">
        <v>239</v>
      </c>
      <c r="B9" s="12" t="s">
        <v>271</v>
      </c>
      <c r="C9" s="12" t="s">
        <v>103</v>
      </c>
      <c r="D9" s="12" t="s">
        <v>57</v>
      </c>
      <c r="E9" s="12" t="s">
        <v>272</v>
      </c>
      <c r="F9" s="12" t="s">
        <v>262</v>
      </c>
      <c r="G9" s="12" t="s">
        <v>273</v>
      </c>
      <c r="H9" s="12" t="s">
        <v>57</v>
      </c>
      <c r="I9" s="12" t="s">
        <v>57</v>
      </c>
      <c r="J9" s="12" t="s">
        <v>57</v>
      </c>
      <c r="K9" s="16" t="s">
        <v>109</v>
      </c>
      <c r="L9" s="12" t="s">
        <v>200</v>
      </c>
    </row>
    <row r="10" spans="1:12" ht="34.200000000000003" x14ac:dyDescent="0.3">
      <c r="A10" s="14" t="s">
        <v>239</v>
      </c>
      <c r="B10" s="14" t="s">
        <v>274</v>
      </c>
      <c r="C10" s="14" t="s">
        <v>56</v>
      </c>
      <c r="D10" s="14" t="s">
        <v>66</v>
      </c>
      <c r="E10" s="14" t="s">
        <v>275</v>
      </c>
      <c r="F10" s="14" t="s">
        <v>276</v>
      </c>
      <c r="G10" s="14" t="s">
        <v>277</v>
      </c>
      <c r="H10" s="14" t="s">
        <v>278</v>
      </c>
      <c r="I10" s="14" t="s">
        <v>57</v>
      </c>
      <c r="J10" s="14" t="s">
        <v>57</v>
      </c>
      <c r="K10" s="16" t="s">
        <v>109</v>
      </c>
      <c r="L10" s="14" t="s">
        <v>279</v>
      </c>
    </row>
    <row r="11" spans="1:12" ht="22.8" x14ac:dyDescent="0.3">
      <c r="A11" s="12" t="s">
        <v>239</v>
      </c>
      <c r="B11" s="12" t="s">
        <v>280</v>
      </c>
      <c r="C11" s="12" t="s">
        <v>65</v>
      </c>
      <c r="D11" s="12" t="s">
        <v>57</v>
      </c>
      <c r="E11" s="12" t="s">
        <v>57</v>
      </c>
      <c r="F11" s="12" t="s">
        <v>281</v>
      </c>
      <c r="G11" s="12" t="s">
        <v>282</v>
      </c>
      <c r="H11" s="12" t="s">
        <v>57</v>
      </c>
      <c r="I11" s="12" t="s">
        <v>283</v>
      </c>
      <c r="J11" s="12" t="s">
        <v>57</v>
      </c>
      <c r="K11" s="16" t="s">
        <v>109</v>
      </c>
      <c r="L11" s="12" t="s">
        <v>284</v>
      </c>
    </row>
  </sheetData>
  <autoFilter ref="A2:L11"/>
  <mergeCells count="1">
    <mergeCell ref="A1:L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Premessa e note</vt:lpstr>
      <vt:lpstr>Directory</vt:lpstr>
      <vt:lpstr>Pontelatone</vt:lpstr>
      <vt:lpstr>Giano Vetusto</vt:lpstr>
      <vt:lpstr>Rocchetta e Croce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Mario Botte</cp:lastModifiedBy>
  <cp:revision>0</cp:revision>
  <dcterms:created xsi:type="dcterms:W3CDTF">2026-06-02T06:43:28Z</dcterms:created>
  <dcterms:modified xsi:type="dcterms:W3CDTF">2026-06-02T06:52:06Z</dcterms:modified>
  <dc:language>en-US</dc:language>
</cp:coreProperties>
</file>